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Bonus/Vorlagen/"/>
    </mc:Choice>
  </mc:AlternateContent>
  <xr:revisionPtr revIDLastSave="0" documentId="8_{A7335D48-F3F7-4801-ABB5-E23F1C3F0B09}" xr6:coauthVersionLast="47" xr6:coauthVersionMax="47" xr10:uidLastSave="{00000000-0000-0000-0000-000000000000}"/>
  <bookViews>
    <workbookView xWindow="480" yWindow="240" windowWidth="18000" windowHeight="12000" xr2:uid="{DCCE8EF3-E232-4312-ADBB-43C5A0D4C2BC}"/>
  </bookViews>
  <sheets>
    <sheet name="So geht's" sheetId="1" r:id="rId1"/>
    <sheet name="Projekt" sheetId="2" r:id="rId2"/>
    <sheet name="Feiertage" sheetId="3" r:id="rId3"/>
  </sheets>
  <definedNames>
    <definedName name="Bundeslaender">Feiertage!$G$7:$G$22</definedName>
    <definedName name="_xlnm.Print_Area" localSheetId="1">Projekt!$A$1:$AI$36</definedName>
    <definedName name="_xlnm.Print_Area" localSheetId="0">'So geht''s'!$A$1:$C$32</definedName>
    <definedName name="Feiertage">Feiertage!$E$7:$E$29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D24" i="3" l="1"/>
  <c r="E24" i="3" s="1"/>
  <c r="D25" i="3"/>
  <c r="E25" i="3" s="1"/>
  <c r="D26" i="3"/>
  <c r="E26" i="3" s="1"/>
  <c r="D27" i="3"/>
  <c r="E27" i="3" s="1"/>
  <c r="D28" i="3"/>
  <c r="E28" i="3" s="1"/>
  <c r="D29" i="3"/>
  <c r="E29" i="3" s="1"/>
  <c r="B4" i="3"/>
  <c r="C4" i="3" s="1"/>
  <c r="B3" i="3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J6" i="2"/>
  <c r="F2" i="2"/>
  <c r="F4" i="2" l="1"/>
  <c r="F3" i="2"/>
  <c r="A23" i="3"/>
  <c r="D23" i="3" s="1"/>
  <c r="E23" i="3" s="1"/>
  <c r="A22" i="3"/>
  <c r="D22" i="3" s="1"/>
  <c r="E22" i="3" s="1"/>
  <c r="A21" i="3"/>
  <c r="D21" i="3" s="1"/>
  <c r="E21" i="3" s="1"/>
  <c r="A20" i="3"/>
  <c r="D20" i="3" s="1"/>
  <c r="E20" i="3" s="1"/>
  <c r="A19" i="3"/>
  <c r="D19" i="3" s="1"/>
  <c r="E19" i="3" s="1"/>
  <c r="A18" i="3"/>
  <c r="D18" i="3" s="1"/>
  <c r="E18" i="3" s="1"/>
  <c r="A17" i="3"/>
  <c r="D17" i="3" s="1"/>
  <c r="E17" i="3" s="1"/>
  <c r="A16" i="3"/>
  <c r="D16" i="3" s="1"/>
  <c r="E16" i="3" s="1"/>
  <c r="A12" i="3"/>
  <c r="D12" i="3" s="1"/>
  <c r="E12" i="3" s="1"/>
  <c r="A9" i="3"/>
  <c r="D9" i="3" s="1"/>
  <c r="E9" i="3" s="1"/>
  <c r="A8" i="3"/>
  <c r="D8" i="3" s="1"/>
  <c r="E8" i="3" s="1"/>
  <c r="A7" i="3"/>
  <c r="D7" i="3" s="1"/>
  <c r="E7" i="3" s="1"/>
  <c r="G4" i="3"/>
  <c r="J7" i="2"/>
  <c r="J8" i="2"/>
  <c r="J9" i="2"/>
  <c r="J10" i="2"/>
  <c r="J11" i="2"/>
  <c r="J17" i="2"/>
  <c r="J19" i="2"/>
  <c r="J22" i="2"/>
  <c r="J27" i="2"/>
  <c r="J28" i="2"/>
  <c r="J20" i="2"/>
  <c r="J32" i="2"/>
  <c r="J33" i="2"/>
  <c r="J35" i="2"/>
  <c r="J25" i="2"/>
  <c r="J26" i="2"/>
  <c r="J31" i="2"/>
  <c r="J34" i="2"/>
  <c r="J12" i="2"/>
  <c r="J13" i="2"/>
  <c r="J14" i="2"/>
  <c r="J15" i="2"/>
  <c r="J16" i="2"/>
  <c r="J18" i="2"/>
  <c r="J21" i="2"/>
  <c r="J23" i="2"/>
  <c r="J24" i="2"/>
  <c r="J29" i="2"/>
  <c r="J30" i="2"/>
  <c r="J36" i="2"/>
  <c r="J5" i="2"/>
  <c r="K6" i="2"/>
  <c r="A10" i="3" l="1"/>
  <c r="D10" i="3" s="1"/>
  <c r="E10" i="3" s="1"/>
  <c r="A11" i="3"/>
  <c r="D11" i="3" s="1"/>
  <c r="E11" i="3" s="1"/>
  <c r="A13" i="3"/>
  <c r="D13" i="3" s="1"/>
  <c r="E13" i="3" s="1"/>
  <c r="A14" i="3"/>
  <c r="D14" i="3" s="1"/>
  <c r="E14" i="3" s="1"/>
  <c r="A15" i="3"/>
  <c r="D15" i="3" s="1"/>
  <c r="E15" i="3" s="1"/>
  <c r="K5" i="2"/>
  <c r="K34" i="2"/>
  <c r="K28" i="2"/>
  <c r="K26" i="2"/>
  <c r="K25" i="2"/>
  <c r="K35" i="2"/>
  <c r="K31" i="2"/>
  <c r="K29" i="2"/>
  <c r="K22" i="2"/>
  <c r="K20" i="2"/>
  <c r="K19" i="2"/>
  <c r="K17" i="2"/>
  <c r="K16" i="2"/>
  <c r="K15" i="2"/>
  <c r="K14" i="2"/>
  <c r="K13" i="2"/>
  <c r="K12" i="2"/>
  <c r="K27" i="2"/>
  <c r="K36" i="2"/>
  <c r="K30" i="2"/>
  <c r="K23" i="2"/>
  <c r="K21" i="2"/>
  <c r="K33" i="2"/>
  <c r="K32" i="2"/>
  <c r="K24" i="2"/>
  <c r="K18" i="2"/>
  <c r="K11" i="2"/>
  <c r="K10" i="2"/>
  <c r="K9" i="2"/>
  <c r="K8" i="2"/>
  <c r="K7" i="2"/>
  <c r="L6" i="2"/>
  <c r="L5" i="2" l="1"/>
  <c r="L35" i="2"/>
  <c r="L27" i="2"/>
  <c r="L33" i="2"/>
  <c r="L25" i="2"/>
  <c r="L16" i="2"/>
  <c r="L15" i="2"/>
  <c r="L14" i="2"/>
  <c r="L13" i="2"/>
  <c r="L12" i="2"/>
  <c r="L32" i="2"/>
  <c r="L30" i="2"/>
  <c r="L29" i="2"/>
  <c r="L28" i="2"/>
  <c r="L34" i="2"/>
  <c r="L26" i="2"/>
  <c r="L24" i="2"/>
  <c r="L22" i="2"/>
  <c r="L20" i="2"/>
  <c r="L18" i="2"/>
  <c r="L36" i="2"/>
  <c r="L31" i="2"/>
  <c r="L23" i="2"/>
  <c r="L21" i="2"/>
  <c r="L19" i="2"/>
  <c r="L17" i="2"/>
  <c r="L11" i="2"/>
  <c r="L10" i="2"/>
  <c r="L9" i="2"/>
  <c r="L8" i="2"/>
  <c r="L7" i="2"/>
  <c r="M6" i="2"/>
  <c r="F13" i="2"/>
  <c r="F14" i="2"/>
  <c r="F7" i="2"/>
  <c r="F8" i="2"/>
  <c r="F15" i="2"/>
  <c r="F11" i="2"/>
  <c r="F16" i="2"/>
  <c r="F12" i="2"/>
  <c r="F10" i="2"/>
  <c r="F9" i="2"/>
  <c r="M5" i="2" l="1"/>
  <c r="M36" i="2"/>
  <c r="M31" i="2"/>
  <c r="M30" i="2"/>
  <c r="M29" i="2"/>
  <c r="M22" i="2"/>
  <c r="M28" i="2"/>
  <c r="M21" i="2"/>
  <c r="M17" i="2"/>
  <c r="M16" i="2"/>
  <c r="M15" i="2"/>
  <c r="M14" i="2"/>
  <c r="M13" i="2"/>
  <c r="M12" i="2"/>
  <c r="M33" i="2"/>
  <c r="M26" i="2"/>
  <c r="M35" i="2"/>
  <c r="M32" i="2"/>
  <c r="M23" i="2"/>
  <c r="M19" i="2"/>
  <c r="M34" i="2"/>
  <c r="M27" i="2"/>
  <c r="M25" i="2"/>
  <c r="M24" i="2"/>
  <c r="M20" i="2"/>
  <c r="M18" i="2"/>
  <c r="M11" i="2"/>
  <c r="M10" i="2"/>
  <c r="M9" i="2"/>
  <c r="M8" i="2"/>
  <c r="M7" i="2"/>
  <c r="N6" i="2"/>
  <c r="N5" i="2" l="1"/>
  <c r="N28" i="2"/>
  <c r="N24" i="2"/>
  <c r="N23" i="2"/>
  <c r="N27" i="2"/>
  <c r="N18" i="2"/>
  <c r="N16" i="2"/>
  <c r="N15" i="2"/>
  <c r="N14" i="2"/>
  <c r="N13" i="2"/>
  <c r="N12" i="2"/>
  <c r="N35" i="2"/>
  <c r="N34" i="2"/>
  <c r="N31" i="2"/>
  <c r="N29" i="2"/>
  <c r="N25" i="2"/>
  <c r="N22" i="2"/>
  <c r="N20" i="2"/>
  <c r="N17" i="2"/>
  <c r="N36" i="2"/>
  <c r="N33" i="2"/>
  <c r="N32" i="2"/>
  <c r="N30" i="2"/>
  <c r="N26" i="2"/>
  <c r="N21" i="2"/>
  <c r="N19" i="2"/>
  <c r="N11" i="2"/>
  <c r="N10" i="2"/>
  <c r="N9" i="2"/>
  <c r="N8" i="2"/>
  <c r="N7" i="2"/>
  <c r="O6" i="2"/>
  <c r="O5" i="2" l="1"/>
  <c r="O35" i="2"/>
  <c r="O32" i="2"/>
  <c r="O29" i="2"/>
  <c r="O27" i="2"/>
  <c r="O22" i="2"/>
  <c r="O23" i="2"/>
  <c r="O16" i="2"/>
  <c r="O15" i="2"/>
  <c r="O14" i="2"/>
  <c r="O13" i="2"/>
  <c r="O12" i="2"/>
  <c r="O33" i="2"/>
  <c r="O31" i="2"/>
  <c r="O30" i="2"/>
  <c r="O36" i="2"/>
  <c r="O34" i="2"/>
  <c r="O28" i="2"/>
  <c r="O26" i="2"/>
  <c r="O24" i="2"/>
  <c r="O21" i="2"/>
  <c r="O19" i="2"/>
  <c r="O25" i="2"/>
  <c r="O20" i="2"/>
  <c r="O18" i="2"/>
  <c r="O17" i="2"/>
  <c r="O11" i="2"/>
  <c r="O10" i="2"/>
  <c r="O9" i="2"/>
  <c r="O8" i="2"/>
  <c r="O7" i="2"/>
  <c r="P6" i="2"/>
  <c r="P5" i="2" l="1"/>
  <c r="P36" i="2"/>
  <c r="P30" i="2"/>
  <c r="P26" i="2"/>
  <c r="P25" i="2"/>
  <c r="P19" i="2"/>
  <c r="P17" i="2"/>
  <c r="P16" i="2"/>
  <c r="P15" i="2"/>
  <c r="P14" i="2"/>
  <c r="P13" i="2"/>
  <c r="P12" i="2"/>
  <c r="P32" i="2"/>
  <c r="P29" i="2"/>
  <c r="P27" i="2"/>
  <c r="P33" i="2"/>
  <c r="P23" i="2"/>
  <c r="P22" i="2"/>
  <c r="P18" i="2"/>
  <c r="P35" i="2"/>
  <c r="P34" i="2"/>
  <c r="P31" i="2"/>
  <c r="P28" i="2"/>
  <c r="P24" i="2"/>
  <c r="P21" i="2"/>
  <c r="P20" i="2"/>
  <c r="P11" i="2"/>
  <c r="P10" i="2"/>
  <c r="P9" i="2"/>
  <c r="P8" i="2"/>
  <c r="P7" i="2"/>
  <c r="Q6" i="2"/>
  <c r="Q5" i="2" l="1"/>
  <c r="Q35" i="2"/>
  <c r="Q33" i="2"/>
  <c r="Q32" i="2"/>
  <c r="Q31" i="2"/>
  <c r="Q28" i="2"/>
  <c r="Q23" i="2"/>
  <c r="Q30" i="2"/>
  <c r="Q29" i="2"/>
  <c r="Q25" i="2"/>
  <c r="Q16" i="2"/>
  <c r="Q15" i="2"/>
  <c r="Q14" i="2"/>
  <c r="Q13" i="2"/>
  <c r="Q12" i="2"/>
  <c r="Q34" i="2"/>
  <c r="Q26" i="2"/>
  <c r="Q36" i="2"/>
  <c r="Q27" i="2"/>
  <c r="Q24" i="2"/>
  <c r="Q21" i="2"/>
  <c r="Q20" i="2"/>
  <c r="Q19" i="2"/>
  <c r="Q22" i="2"/>
  <c r="Q18" i="2"/>
  <c r="Q17" i="2"/>
  <c r="Q11" i="2"/>
  <c r="Q10" i="2"/>
  <c r="Q9" i="2"/>
  <c r="Q8" i="2"/>
  <c r="Q7" i="2"/>
  <c r="R6" i="2"/>
  <c r="R5" i="2" l="1"/>
  <c r="R29" i="2"/>
  <c r="R27" i="2"/>
  <c r="R22" i="2"/>
  <c r="R36" i="2"/>
  <c r="R32" i="2"/>
  <c r="R31" i="2"/>
  <c r="R26" i="2"/>
  <c r="R17" i="2"/>
  <c r="R16" i="2"/>
  <c r="R15" i="2"/>
  <c r="R14" i="2"/>
  <c r="R13" i="2"/>
  <c r="R12" i="2"/>
  <c r="R33" i="2"/>
  <c r="R30" i="2"/>
  <c r="R35" i="2"/>
  <c r="R28" i="2"/>
  <c r="R25" i="2"/>
  <c r="R18" i="2"/>
  <c r="R11" i="2"/>
  <c r="R34" i="2"/>
  <c r="R24" i="2"/>
  <c r="R23" i="2"/>
  <c r="R21" i="2"/>
  <c r="R20" i="2"/>
  <c r="R19" i="2"/>
  <c r="R10" i="2"/>
  <c r="R9" i="2"/>
  <c r="R8" i="2"/>
  <c r="R7" i="2"/>
  <c r="S6" i="2"/>
  <c r="S5" i="2" l="1"/>
  <c r="S36" i="2"/>
  <c r="S32" i="2"/>
  <c r="S31" i="2"/>
  <c r="S29" i="2"/>
  <c r="S24" i="2"/>
  <c r="S16" i="2"/>
  <c r="S15" i="2"/>
  <c r="S14" i="2"/>
  <c r="S13" i="2"/>
  <c r="S12" i="2"/>
  <c r="S35" i="2"/>
  <c r="S28" i="2"/>
  <c r="S34" i="2"/>
  <c r="S33" i="2"/>
  <c r="S30" i="2"/>
  <c r="S23" i="2"/>
  <c r="S22" i="2"/>
  <c r="S21" i="2"/>
  <c r="S20" i="2"/>
  <c r="S19" i="2"/>
  <c r="S27" i="2"/>
  <c r="S26" i="2"/>
  <c r="S25" i="2"/>
  <c r="S18" i="2"/>
  <c r="S17" i="2"/>
  <c r="S11" i="2"/>
  <c r="S10" i="2"/>
  <c r="S9" i="2"/>
  <c r="S8" i="2"/>
  <c r="S7" i="2"/>
  <c r="T6" i="2"/>
  <c r="T5" i="2" l="1"/>
  <c r="T34" i="2"/>
  <c r="T30" i="2"/>
  <c r="T21" i="2"/>
  <c r="T18" i="2"/>
  <c r="T16" i="2"/>
  <c r="T15" i="2"/>
  <c r="T14" i="2"/>
  <c r="T13" i="2"/>
  <c r="T12" i="2"/>
  <c r="T33" i="2"/>
  <c r="T32" i="2"/>
  <c r="T31" i="2"/>
  <c r="T29" i="2"/>
  <c r="T27" i="2"/>
  <c r="T25" i="2"/>
  <c r="T28" i="2"/>
  <c r="T26" i="2"/>
  <c r="T24" i="2"/>
  <c r="T36" i="2"/>
  <c r="T35" i="2"/>
  <c r="T23" i="2"/>
  <c r="T22" i="2"/>
  <c r="T20" i="2"/>
  <c r="T19" i="2"/>
  <c r="T17" i="2"/>
  <c r="T11" i="2"/>
  <c r="T10" i="2"/>
  <c r="T9" i="2"/>
  <c r="T8" i="2"/>
  <c r="T7" i="2"/>
  <c r="U6" i="2"/>
  <c r="U5" i="2" l="1"/>
  <c r="U31" i="2"/>
  <c r="U28" i="2"/>
  <c r="U27" i="2"/>
  <c r="U25" i="2"/>
  <c r="U24" i="2"/>
  <c r="U20" i="2"/>
  <c r="U16" i="2"/>
  <c r="U15" i="2"/>
  <c r="U14" i="2"/>
  <c r="U13" i="2"/>
  <c r="U12" i="2"/>
  <c r="U26" i="2"/>
  <c r="U23" i="2"/>
  <c r="U36" i="2"/>
  <c r="U35" i="2"/>
  <c r="U32" i="2"/>
  <c r="U30" i="2"/>
  <c r="U29" i="2"/>
  <c r="U19" i="2"/>
  <c r="U17" i="2"/>
  <c r="U34" i="2"/>
  <c r="U33" i="2"/>
  <c r="U22" i="2"/>
  <c r="U21" i="2"/>
  <c r="U18" i="2"/>
  <c r="U11" i="2"/>
  <c r="U10" i="2"/>
  <c r="U9" i="2"/>
  <c r="U8" i="2"/>
  <c r="U7" i="2"/>
  <c r="V6" i="2"/>
  <c r="V5" i="2" l="1"/>
  <c r="V36" i="2"/>
  <c r="V34" i="2"/>
  <c r="V29" i="2"/>
  <c r="V26" i="2"/>
  <c r="V30" i="2"/>
  <c r="V16" i="2"/>
  <c r="V15" i="2"/>
  <c r="V14" i="2"/>
  <c r="V13" i="2"/>
  <c r="V12" i="2"/>
  <c r="V33" i="2"/>
  <c r="V28" i="2"/>
  <c r="V23" i="2"/>
  <c r="V21" i="2"/>
  <c r="V18" i="2"/>
  <c r="V35" i="2"/>
  <c r="V32" i="2"/>
  <c r="V31" i="2"/>
  <c r="V27" i="2"/>
  <c r="V25" i="2"/>
  <c r="V24" i="2"/>
  <c r="V22" i="2"/>
  <c r="V20" i="2"/>
  <c r="V19" i="2"/>
  <c r="V17" i="2"/>
  <c r="V11" i="2"/>
  <c r="V10" i="2"/>
  <c r="V9" i="2"/>
  <c r="V8" i="2"/>
  <c r="V7" i="2"/>
  <c r="W6" i="2"/>
  <c r="W5" i="2" l="1"/>
  <c r="W35" i="2"/>
  <c r="W32" i="2"/>
  <c r="W30" i="2"/>
  <c r="W28" i="2"/>
  <c r="W25" i="2"/>
  <c r="W23" i="2"/>
  <c r="W19" i="2"/>
  <c r="W17" i="2"/>
  <c r="W16" i="2"/>
  <c r="W15" i="2"/>
  <c r="W14" i="2"/>
  <c r="W13" i="2"/>
  <c r="W12" i="2"/>
  <c r="W34" i="2"/>
  <c r="W36" i="2"/>
  <c r="W33" i="2"/>
  <c r="W31" i="2"/>
  <c r="W27" i="2"/>
  <c r="W26" i="2"/>
  <c r="W24" i="2"/>
  <c r="W22" i="2"/>
  <c r="W21" i="2"/>
  <c r="W20" i="2"/>
  <c r="W29" i="2"/>
  <c r="W18" i="2"/>
  <c r="W11" i="2"/>
  <c r="W10" i="2"/>
  <c r="W9" i="2"/>
  <c r="W8" i="2"/>
  <c r="W7" i="2"/>
  <c r="X6" i="2"/>
  <c r="X5" i="2" l="1"/>
  <c r="X34" i="2"/>
  <c r="X26" i="2"/>
  <c r="X25" i="2"/>
  <c r="X20" i="2"/>
  <c r="X16" i="2"/>
  <c r="X15" i="2"/>
  <c r="X14" i="2"/>
  <c r="X13" i="2"/>
  <c r="X12" i="2"/>
  <c r="X35" i="2"/>
  <c r="X31" i="2"/>
  <c r="X30" i="2"/>
  <c r="X29" i="2"/>
  <c r="X32" i="2"/>
  <c r="X27" i="2"/>
  <c r="X24" i="2"/>
  <c r="X19" i="2"/>
  <c r="X18" i="2"/>
  <c r="X17" i="2"/>
  <c r="X36" i="2"/>
  <c r="X33" i="2"/>
  <c r="X28" i="2"/>
  <c r="X23" i="2"/>
  <c r="X22" i="2"/>
  <c r="X21" i="2"/>
  <c r="X11" i="2"/>
  <c r="X10" i="2"/>
  <c r="X9" i="2"/>
  <c r="X8" i="2"/>
  <c r="X7" i="2"/>
  <c r="Y6" i="2"/>
  <c r="Y5" i="2" l="1"/>
  <c r="Y33" i="2"/>
  <c r="Y30" i="2"/>
  <c r="Y29" i="2"/>
  <c r="Y21" i="2"/>
  <c r="Y20" i="2"/>
  <c r="Y19" i="2"/>
  <c r="Y18" i="2"/>
  <c r="Y16" i="2"/>
  <c r="Y15" i="2"/>
  <c r="Y14" i="2"/>
  <c r="Y13" i="2"/>
  <c r="Y12" i="2"/>
  <c r="Y11" i="2"/>
  <c r="Y36" i="2"/>
  <c r="Y34" i="2"/>
  <c r="Y32" i="2"/>
  <c r="Y28" i="2"/>
  <c r="Y27" i="2"/>
  <c r="Y23" i="2"/>
  <c r="Y22" i="2"/>
  <c r="Y35" i="2"/>
  <c r="Y31" i="2"/>
  <c r="Y26" i="2"/>
  <c r="Y25" i="2"/>
  <c r="Y24" i="2"/>
  <c r="Y17" i="2"/>
  <c r="Y10" i="2"/>
  <c r="Y9" i="2"/>
  <c r="Y8" i="2"/>
  <c r="Y7" i="2"/>
  <c r="Z6" i="2"/>
  <c r="Z5" i="2" l="1"/>
  <c r="Z27" i="2"/>
  <c r="Z23" i="2"/>
  <c r="Z22" i="2"/>
  <c r="Z36" i="2"/>
  <c r="Z32" i="2"/>
  <c r="Z24" i="2"/>
  <c r="Z16" i="2"/>
  <c r="Z15" i="2"/>
  <c r="Z14" i="2"/>
  <c r="Z13" i="2"/>
  <c r="Z12" i="2"/>
  <c r="Z11" i="2"/>
  <c r="Z33" i="2"/>
  <c r="Z26" i="2"/>
  <c r="Z35" i="2"/>
  <c r="Z34" i="2"/>
  <c r="Z31" i="2"/>
  <c r="Z28" i="2"/>
  <c r="Z25" i="2"/>
  <c r="Z20" i="2"/>
  <c r="Z19" i="2"/>
  <c r="Z17" i="2"/>
  <c r="Z30" i="2"/>
  <c r="Z29" i="2"/>
  <c r="Z21" i="2"/>
  <c r="Z18" i="2"/>
  <c r="Z10" i="2"/>
  <c r="Z9" i="2"/>
  <c r="Z8" i="2"/>
  <c r="Z7" i="2"/>
  <c r="AA6" i="2"/>
  <c r="AA5" i="2" l="1"/>
  <c r="AA29" i="2"/>
  <c r="AA28" i="2"/>
  <c r="AA25" i="2"/>
  <c r="AA21" i="2"/>
  <c r="AA19" i="2"/>
  <c r="AA27" i="2"/>
  <c r="AA23" i="2"/>
  <c r="AA17" i="2"/>
  <c r="AA16" i="2"/>
  <c r="AA15" i="2"/>
  <c r="AA14" i="2"/>
  <c r="AA13" i="2"/>
  <c r="AA12" i="2"/>
  <c r="AA11" i="2"/>
  <c r="AA34" i="2"/>
  <c r="AA31" i="2"/>
  <c r="AA30" i="2"/>
  <c r="AA32" i="2"/>
  <c r="AA26" i="2"/>
  <c r="AA22" i="2"/>
  <c r="AA18" i="2"/>
  <c r="AA36" i="2"/>
  <c r="AA35" i="2"/>
  <c r="AA33" i="2"/>
  <c r="AA24" i="2"/>
  <c r="AA20" i="2"/>
  <c r="AA10" i="2"/>
  <c r="AA9" i="2"/>
  <c r="AA8" i="2"/>
  <c r="AA7" i="2"/>
  <c r="AB6" i="2"/>
  <c r="AB5" i="2" l="1"/>
  <c r="AB35" i="2"/>
  <c r="AB34" i="2"/>
  <c r="AB33" i="2"/>
  <c r="AB32" i="2"/>
  <c r="AB31" i="2"/>
  <c r="AB26" i="2"/>
  <c r="AB24" i="2"/>
  <c r="AB20" i="2"/>
  <c r="AB19" i="2"/>
  <c r="AB16" i="2"/>
  <c r="AB15" i="2"/>
  <c r="AB14" i="2"/>
  <c r="AB13" i="2"/>
  <c r="AB12" i="2"/>
  <c r="AB11" i="2"/>
  <c r="AB36" i="2"/>
  <c r="AB28" i="2"/>
  <c r="AB25" i="2"/>
  <c r="AB30" i="2"/>
  <c r="AB29" i="2"/>
  <c r="AB27" i="2"/>
  <c r="AB23" i="2"/>
  <c r="AB22" i="2"/>
  <c r="AB21" i="2"/>
  <c r="AB18" i="2"/>
  <c r="AB17" i="2"/>
  <c r="AB10" i="2"/>
  <c r="AB9" i="2"/>
  <c r="AB8" i="2"/>
  <c r="AB7" i="2"/>
  <c r="AC6" i="2"/>
  <c r="AC5" i="2" l="1"/>
  <c r="AC27" i="2"/>
  <c r="AC23" i="2"/>
  <c r="AC30" i="2"/>
  <c r="AC29" i="2"/>
  <c r="AC28" i="2"/>
  <c r="AC26" i="2"/>
  <c r="AC25" i="2"/>
  <c r="AC22" i="2"/>
  <c r="AC21" i="2"/>
  <c r="AC16" i="2"/>
  <c r="AC15" i="2"/>
  <c r="AC14" i="2"/>
  <c r="AC13" i="2"/>
  <c r="AC12" i="2"/>
  <c r="AC11" i="2"/>
  <c r="AC24" i="2"/>
  <c r="AC36" i="2"/>
  <c r="AC35" i="2"/>
  <c r="AC32" i="2"/>
  <c r="AC20" i="2"/>
  <c r="AC17" i="2"/>
  <c r="AC34" i="2"/>
  <c r="AC33" i="2"/>
  <c r="AC31" i="2"/>
  <c r="AC19" i="2"/>
  <c r="AC18" i="2"/>
  <c r="AC10" i="2"/>
  <c r="AC9" i="2"/>
  <c r="AC8" i="2"/>
  <c r="AC7" i="2"/>
  <c r="AD6" i="2"/>
  <c r="AD5" i="2" l="1"/>
  <c r="AD34" i="2"/>
  <c r="AD30" i="2"/>
  <c r="AD27" i="2"/>
  <c r="AD24" i="2"/>
  <c r="AD20" i="2"/>
  <c r="AD23" i="2"/>
  <c r="AD15" i="2"/>
  <c r="AD14" i="2"/>
  <c r="AD13" i="2"/>
  <c r="AD12" i="2"/>
  <c r="AD11" i="2"/>
  <c r="AD35" i="2"/>
  <c r="AD33" i="2"/>
  <c r="AD31" i="2"/>
  <c r="AD29" i="2"/>
  <c r="AD26" i="2"/>
  <c r="AD19" i="2"/>
  <c r="AD18" i="2"/>
  <c r="AD36" i="2"/>
  <c r="AD32" i="2"/>
  <c r="AD28" i="2"/>
  <c r="AD25" i="2"/>
  <c r="AD22" i="2"/>
  <c r="AD21" i="2"/>
  <c r="AD17" i="2"/>
  <c r="AD16" i="2"/>
  <c r="AD10" i="2"/>
  <c r="AD9" i="2"/>
  <c r="AD8" i="2"/>
  <c r="AD7" i="2"/>
  <c r="AE6" i="2"/>
  <c r="AE5" i="2" l="1"/>
  <c r="AE35" i="2"/>
  <c r="AE33" i="2"/>
  <c r="AE32" i="2"/>
  <c r="AE36" i="2"/>
  <c r="AE31" i="2"/>
  <c r="AE16" i="2"/>
  <c r="AE15" i="2"/>
  <c r="AE14" i="2"/>
  <c r="AE13" i="2"/>
  <c r="AE12" i="2"/>
  <c r="AE11" i="2"/>
  <c r="AE28" i="2"/>
  <c r="AE34" i="2"/>
  <c r="AE30" i="2"/>
  <c r="AE29" i="2"/>
  <c r="AE27" i="2"/>
  <c r="AE25" i="2"/>
  <c r="AE24" i="2"/>
  <c r="AE22" i="2"/>
  <c r="AE21" i="2"/>
  <c r="AE17" i="2"/>
  <c r="AE26" i="2"/>
  <c r="AE23" i="2"/>
  <c r="AE20" i="2"/>
  <c r="AE19" i="2"/>
  <c r="AE18" i="2"/>
  <c r="AE10" i="2"/>
  <c r="AE9" i="2"/>
  <c r="AE8" i="2"/>
  <c r="AE7" i="2"/>
  <c r="AF6" i="2"/>
  <c r="AF5" i="2" l="1"/>
  <c r="AF34" i="2"/>
  <c r="AF30" i="2"/>
  <c r="AF25" i="2"/>
  <c r="AF24" i="2"/>
  <c r="AF23" i="2"/>
  <c r="AF22" i="2"/>
  <c r="AF21" i="2"/>
  <c r="AF20" i="2"/>
  <c r="AF19" i="2"/>
  <c r="AF17" i="2"/>
  <c r="AF15" i="2"/>
  <c r="AF14" i="2"/>
  <c r="AF13" i="2"/>
  <c r="AF12" i="2"/>
  <c r="AF11" i="2"/>
  <c r="AF29" i="2"/>
  <c r="AF26" i="2"/>
  <c r="AF35" i="2"/>
  <c r="AF33" i="2"/>
  <c r="AF32" i="2"/>
  <c r="AF28" i="2"/>
  <c r="AF18" i="2"/>
  <c r="AF36" i="2"/>
  <c r="AF31" i="2"/>
  <c r="AF27" i="2"/>
  <c r="AF16" i="2"/>
  <c r="AF10" i="2"/>
  <c r="AF9" i="2"/>
  <c r="AF8" i="2"/>
  <c r="AF7" i="2"/>
  <c r="AG6" i="2"/>
  <c r="AG5" i="2" l="1"/>
  <c r="AG34" i="2"/>
  <c r="AG33" i="2"/>
  <c r="AG31" i="2"/>
  <c r="AG29" i="2"/>
  <c r="AG27" i="2"/>
  <c r="AG20" i="2"/>
  <c r="AG25" i="2"/>
  <c r="AG21" i="2"/>
  <c r="AG15" i="2"/>
  <c r="AG14" i="2"/>
  <c r="AG13" i="2"/>
  <c r="AG12" i="2"/>
  <c r="AG11" i="2"/>
  <c r="AG36" i="2"/>
  <c r="AG35" i="2"/>
  <c r="AG30" i="2"/>
  <c r="AG23" i="2"/>
  <c r="AG17" i="2"/>
  <c r="AG32" i="2"/>
  <c r="AG28" i="2"/>
  <c r="AG26" i="2"/>
  <c r="AG24" i="2"/>
  <c r="AG22" i="2"/>
  <c r="AG19" i="2"/>
  <c r="AG18" i="2"/>
  <c r="AG16" i="2"/>
  <c r="AG10" i="2"/>
  <c r="AG9" i="2"/>
  <c r="AG8" i="2"/>
  <c r="AG7" i="2"/>
  <c r="AH6" i="2"/>
  <c r="AH5" i="2" l="1"/>
  <c r="AH35" i="2"/>
  <c r="AH26" i="2"/>
  <c r="AH25" i="2"/>
  <c r="AH32" i="2"/>
  <c r="AH30" i="2"/>
  <c r="AH24" i="2"/>
  <c r="AH22" i="2"/>
  <c r="AH18" i="2"/>
  <c r="AH16" i="2"/>
  <c r="AH15" i="2"/>
  <c r="AH14" i="2"/>
  <c r="AH13" i="2"/>
  <c r="AH12" i="2"/>
  <c r="AH11" i="2"/>
  <c r="AH34" i="2"/>
  <c r="AH33" i="2"/>
  <c r="AH31" i="2"/>
  <c r="AH28" i="2"/>
  <c r="AH27" i="2"/>
  <c r="AH21" i="2"/>
  <c r="AH20" i="2"/>
  <c r="AH19" i="2"/>
  <c r="AH36" i="2"/>
  <c r="AH29" i="2"/>
  <c r="AH23" i="2"/>
  <c r="AH17" i="2"/>
  <c r="AH10" i="2"/>
  <c r="AH9" i="2"/>
  <c r="AH8" i="2"/>
  <c r="AH7" i="2"/>
  <c r="AI6" i="2"/>
  <c r="AI5" i="2" l="1"/>
  <c r="AI33" i="2"/>
  <c r="AI30" i="2"/>
  <c r="AI23" i="2"/>
  <c r="AI21" i="2"/>
  <c r="AI36" i="2"/>
  <c r="AI29" i="2"/>
  <c r="AI26" i="2"/>
  <c r="AI20" i="2"/>
  <c r="AI15" i="2"/>
  <c r="AI14" i="2"/>
  <c r="AI13" i="2"/>
  <c r="AI12" i="2"/>
  <c r="AI11" i="2"/>
  <c r="AI35" i="2"/>
  <c r="AI27" i="2"/>
  <c r="AI25" i="2"/>
  <c r="AI18" i="2"/>
  <c r="AI17" i="2"/>
  <c r="AI34" i="2"/>
  <c r="AI32" i="2"/>
  <c r="AI31" i="2"/>
  <c r="AI28" i="2"/>
  <c r="AI24" i="2"/>
  <c r="AI22" i="2"/>
  <c r="AI19" i="2"/>
  <c r="AI16" i="2"/>
  <c r="AI10" i="2"/>
  <c r="AI9" i="2"/>
  <c r="AI8" i="2"/>
  <c r="AI7" i="2"/>
</calcChain>
</file>

<file path=xl/sharedStrings.xml><?xml version="1.0" encoding="utf-8"?>
<sst xmlns="http://schemas.openxmlformats.org/spreadsheetml/2006/main" count="147" uniqueCount="119">
  <si>
    <t>EXCEL MIT COPILOT 2027  ·  VORLAGE 2 VON 10</t>
  </si>
  <si>
    <t>Projektplan mit Balken</t>
  </si>
  <si>
    <t>Bis zu 30 Aufgaben mit Start, Ende und Fortschritt. Die Balken für ein halbes Jahr zeichnen sich von selbst, die aktuelle Woche ist blau hinterlegt, Verspätetes wird orange.</t>
  </si>
  <si>
    <t>So benutzt Du die Vorlage</t>
  </si>
  <si>
    <t>Schritt 1</t>
  </si>
  <si>
    <t>Im Blatt „Projekt“ oben den Projektnamen und das Datum der ersten Woche eintragen (am besten ein Montag), dazu Dein Bundesland für die Feiertage.</t>
  </si>
  <si>
    <t>Schritt 2</t>
  </si>
  <si>
    <t>Ab Zeile 7 je Aufgabe Name, Verantwortliche, Start und Ende eintragen. Die Arbeitstage rechnen sich ohne Wochenenden und Feiertage aus.</t>
  </si>
  <si>
    <t>Schritt 3</t>
  </si>
  <si>
    <t>Den Fortschritt in Prozent eintragen (z. B. 50 %). Der erledigte Teil des Balkens wird dunkelgrün.</t>
  </si>
  <si>
    <t>Schritt 4</t>
  </si>
  <si>
    <t>Ein Meilenstein ist eine Aufgabe mit gleichem Start und Ende. Er erscheint als Raute ◆.</t>
  </si>
  <si>
    <t>Schritt 5</t>
  </si>
  <si>
    <t>Die Beispielaufgaben einfach überschreiben oder die Zeilen leeren.</t>
  </si>
  <si>
    <t>Farben in dieser Mappe</t>
  </si>
  <si>
    <t>gelbe Zellen</t>
  </si>
  <si>
    <t>Hier trägst Du etwas ein.</t>
  </si>
  <si>
    <t>weiße Zellen</t>
  </si>
  <si>
    <t>Rechnen von selbst. Bitte nicht überschreiben, sonst geht die Formel verloren.</t>
  </si>
  <si>
    <t>grüne Kopfzeile</t>
  </si>
  <si>
    <t>Intelligente Tabelle: Neue Zeilen direkt darunter eintippen, Formeln und Auswertungen wachsen mit.</t>
  </si>
  <si>
    <t>Gut zu wissen</t>
  </si>
  <si>
    <t>•</t>
  </si>
  <si>
    <t>Status: „überfällig“ heißt, das Ende ist vorbei und der Fortschritt noch nicht bei 100 %. Der Balken wird dann orange.</t>
  </si>
  <si>
    <t>Die Feiertage gelten für das Jahr der ersten Woche. Läuft Dein Projekt über den Jahreswechsel, trag die Feiertage des Folgejahres im Blatt „Feiertage“ unten selbst ein.</t>
  </si>
  <si>
    <t>Das Blatt passt quer auf eine Druckseite.</t>
  </si>
  <si>
    <t>Mit Copilot erweitern</t>
  </si>
  <si>
    <t>Öffne eine Kopie dieser Mappe, klick unten rechts auf das Copilot-Symbol und tipp diesen Auftrag ins Eingabefeld. Was in [eckigen Klammern] steht, ersetzt Du durch Deinen Wunsch. Copilot sieht die Mappe, Du musst die Tabellen also nicht beschreiben.</t>
  </si>
  <si>
    <t>[Zeig unter dem Balkenplan je Woche an, wie viele Aufgaben in dieser Woche laufen]. [Erledigte Aufgaben mit 100 % Fortschritt zählen nicht mit.] Verwende Formeln, die auch für neue Aufgaben weiter unten gelten, und ändere sonst nichts.</t>
  </si>
  <si>
    <t>Danach der 60-Sekunden-Check: Stichprobe, Ausreißer, Summe und Anzahl (Abschnitt 1.5). Gefällt Dir das Ergebnis nicht, klick unter der Antwort auf „Rückgängig machen“. Copilot liest die ganze Mappe: Stehen darin echte Namen mit Adressen, Bankdaten oder Gehälter, probier den Auftrag erst an einer Kopie mit erfundenen Daten aus (Datenschutz-Ampel, Abschnitt 1.3).</t>
  </si>
  <si>
    <t>Im Buch</t>
  </si>
  <si>
    <t>Aufgabe 5.2 „Projektplan“ zeigt, wie die Wochenköpfe entstehen und warum die Reihenfolge der Regeln entscheidet, ob die Balken über der Wochenmarkierung liegen.</t>
  </si>
  <si>
    <t>Läuft ab Excel 2021 und in Microsoft 365.</t>
  </si>
  <si>
    <t>Aus dem Buch „Excel mit Copilot 2027“ von Florian Knust. Für Deinen eigenen Gebrauch, auch im Job. Weitergeben bitte nur mit Verweis auf das Buch.</t>
  </si>
  <si>
    <t>Projektplan</t>
  </si>
  <si>
    <t>Projekt</t>
  </si>
  <si>
    <t>Website-Relaunch</t>
  </si>
  <si>
    <t>Start</t>
  </si>
  <si>
    <t>Land</t>
  </si>
  <si>
    <t>Aufgaben</t>
  </si>
  <si>
    <t>erledigt</t>
  </si>
  <si>
    <t>überfällig</t>
  </si>
  <si>
    <t>Nr</t>
  </si>
  <si>
    <t>Aufgabe</t>
  </si>
  <si>
    <t>Wer</t>
  </si>
  <si>
    <t>Ende</t>
  </si>
  <si>
    <t>Tage</t>
  </si>
  <si>
    <t>Fortschritt</t>
  </si>
  <si>
    <t>Status</t>
  </si>
  <si>
    <t>Kick-off und Ziele</t>
  </si>
  <si>
    <t>Anna</t>
  </si>
  <si>
    <t>Bestandsaufnahme alte Website</t>
  </si>
  <si>
    <t>Ben</t>
  </si>
  <si>
    <t>Konzept und Seitenstruktur</t>
  </si>
  <si>
    <t>Freigabe Konzept</t>
  </si>
  <si>
    <t>Chefin</t>
  </si>
  <si>
    <t>Design-Entwürfe</t>
  </si>
  <si>
    <t>Carla</t>
  </si>
  <si>
    <t>Texte schreiben</t>
  </si>
  <si>
    <t>Deniz</t>
  </si>
  <si>
    <t>Technische Umsetzung</t>
  </si>
  <si>
    <t>Inhalte einpflegen</t>
  </si>
  <si>
    <t>Testphase</t>
  </si>
  <si>
    <t>alle</t>
  </si>
  <si>
    <t>Go-live</t>
  </si>
  <si>
    <t>Feiertage</t>
  </si>
  <si>
    <t>Rechnet sich für Jahr und Bundesland selbst aus. Eigene freie Tage trägst Du unten in die gelben Zeilen ein.</t>
  </si>
  <si>
    <t>Jahr:</t>
  </si>
  <si>
    <t>Bundesland:</t>
  </si>
  <si>
    <t>Ostersonntag:</t>
  </si>
  <si>
    <t>Datum</t>
  </si>
  <si>
    <t>Feiertag</t>
  </si>
  <si>
    <t>Gilt in</t>
  </si>
  <si>
    <t>Gilt?</t>
  </si>
  <si>
    <t>Frei am</t>
  </si>
  <si>
    <t>Neujahr</t>
  </si>
  <si>
    <t>Heilige Drei Könige</t>
  </si>
  <si>
    <t>BW, BY, ST</t>
  </si>
  <si>
    <t>Internationaler Frauentag</t>
  </si>
  <si>
    <t>BE, MV</t>
  </si>
  <si>
    <t>Karfreitag</t>
  </si>
  <si>
    <t>Ostermontag</t>
  </si>
  <si>
    <t>Tag der Arbeit</t>
  </si>
  <si>
    <t>Christi Himmelfahrt</t>
  </si>
  <si>
    <t>Pfingstmontag</t>
  </si>
  <si>
    <t>Fronleichnam</t>
  </si>
  <si>
    <t>BW, BY, HE, NW, RP, SL</t>
  </si>
  <si>
    <t>Mariä Himmelfahrt</t>
  </si>
  <si>
    <t>SL</t>
  </si>
  <si>
    <t>Weltkindertag</t>
  </si>
  <si>
    <t>TH</t>
  </si>
  <si>
    <t>Tag der Deutschen Einheit</t>
  </si>
  <si>
    <t>Reformationstag</t>
  </si>
  <si>
    <t>BB, HB, HH, MV, NI, SN, ST, SH, TH</t>
  </si>
  <si>
    <t>Allerheiligen</t>
  </si>
  <si>
    <t>BW, BY, NW, RP, SL</t>
  </si>
  <si>
    <t>Buß- und Bettag</t>
  </si>
  <si>
    <t>SN</t>
  </si>
  <si>
    <t>1. Weihnachtstag</t>
  </si>
  <si>
    <t>2. Weihnachtstag</t>
  </si>
  <si>
    <t>eigener freier Tag (z. B. Heiligabend)</t>
  </si>
  <si>
    <t>Bundesländer</t>
  </si>
  <si>
    <t>BW – Baden-Württemberg</t>
  </si>
  <si>
    <t>BY – Bayern</t>
  </si>
  <si>
    <t>BE – Berlin</t>
  </si>
  <si>
    <t>BB – Brandenburg</t>
  </si>
  <si>
    <t>HB – Bremen</t>
  </si>
  <si>
    <t>HH – Hamburg</t>
  </si>
  <si>
    <t>HE – Hessen</t>
  </si>
  <si>
    <t>MV – Mecklenburg-Vorpommern</t>
  </si>
  <si>
    <t>NI – Niedersachsen</t>
  </si>
  <si>
    <t>NW – Nordrhein-Westfalen</t>
  </si>
  <si>
    <t>RP – Rheinland-Pfalz</t>
  </si>
  <si>
    <t>SL – Saarland</t>
  </si>
  <si>
    <t>SN – Sachsen</t>
  </si>
  <si>
    <t>ST – Sachsen-Anhalt</t>
  </si>
  <si>
    <t>SH – Schleswig-Holstein</t>
  </si>
  <si>
    <t>TH – Thüringen</t>
  </si>
  <si>
    <t>Regionale Feiertage (z. B. Augsburger Friedensfest, Mariä Himmelfahrt in Teilen Bayerns, Fronleichnam in Teilen von Sachsen und Thüringen) trägst Du bei Bedarf oben selbst 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</si>
</sst>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ddd\,\ dd/mm/yyyy"/>
    <numFmt numFmtId="165" formatCode="dd/mm/"/>
    <numFmt numFmtId="166" formatCode="dd/mm/yy"/>
    <numFmt numFmtId="167" formatCode="0\ %"/>
    <numFmt numFmtId="168" formatCode="dddd\,\ dd/mm/yyyy"/>
    <numFmt numFmtId="169" formatCode="dd/mm/yyyy;;"/>
  </numFmts>
  <fonts count="16" x14ac:knownFonts="1">
    <font>
      <sz val="11"/>
      <color theme="1"/>
      <name val="Aptos Narrow"/>
      <family val="2"/>
      <scheme val="minor"/>
    </font>
    <font>
      <b/>
      <sz val="9"/>
      <color rgb="FF1E7B4F"/>
      <name val="Aptos Narrow"/>
      <family val="2"/>
      <scheme val="minor"/>
    </font>
    <font>
      <b/>
      <sz val="22"/>
      <color rgb="FF16212B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1E7B4F"/>
      <name val="Aptos Narrow"/>
      <family val="2"/>
      <scheme val="minor"/>
    </font>
    <font>
      <b/>
      <sz val="12"/>
      <color rgb="FF1E7B4F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0"/>
      <color rgb="FF16212B"/>
      <name val="Consolas"/>
      <family val="3"/>
    </font>
    <font>
      <sz val="11"/>
      <color rgb="FF78828A"/>
      <name val="Aptos Narrow"/>
      <family val="2"/>
      <scheme val="minor"/>
    </font>
    <font>
      <sz val="9"/>
      <color rgb="FF78828A"/>
      <name val="Aptos Narrow"/>
      <family val="2"/>
      <scheme val="minor"/>
    </font>
    <font>
      <b/>
      <sz val="18"/>
      <color rgb="FF1E7B4F"/>
      <name val="Aptos Narrow"/>
      <family val="2"/>
      <scheme val="minor"/>
    </font>
    <font>
      <b/>
      <sz val="11"/>
      <color rgb="FF16212B"/>
      <name val="Aptos Narrow"/>
      <family val="2"/>
      <scheme val="minor"/>
    </font>
    <font>
      <b/>
      <sz val="10"/>
      <color rgb="FF16212B"/>
      <name val="Aptos Narrow"/>
      <family val="2"/>
      <scheme val="minor"/>
    </font>
    <font>
      <sz val="7"/>
      <color rgb="FF78828A"/>
      <name val="Aptos Narrow"/>
      <family val="2"/>
      <scheme val="minor"/>
    </font>
    <font>
      <b/>
      <sz val="11"/>
      <color rgb="FFD2601A"/>
      <name val="Aptos Narrow"/>
      <family val="2"/>
      <scheme val="minor"/>
    </font>
    <font>
      <i/>
      <sz val="11"/>
      <color rgb="FF78828A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6CC"/>
        <bgColor indexed="64"/>
      </patternFill>
    </fill>
    <fill>
      <patternFill patternType="solid">
        <fgColor rgb="FF1E7B4F"/>
        <bgColor indexed="64"/>
      </patternFill>
    </fill>
    <fill>
      <patternFill patternType="solid">
        <fgColor rgb="FFEAF2F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1E7B4F"/>
      </bottom>
      <diagonal/>
    </border>
    <border>
      <left/>
      <right/>
      <top style="thin">
        <color rgb="FF1E7B4F"/>
      </top>
      <bottom/>
      <diagonal/>
    </border>
    <border>
      <left/>
      <right/>
      <top style="thin">
        <color rgb="FFD5DBE0"/>
      </top>
      <bottom style="thin">
        <color rgb="FFD5DBE0"/>
      </bottom>
      <diagonal/>
    </border>
    <border>
      <left/>
      <right/>
      <top/>
      <bottom style="thin">
        <color rgb="FFD5DBE0"/>
      </bottom>
      <diagonal/>
    </border>
    <border>
      <left/>
      <right/>
      <top style="thin">
        <color rgb="FFD5DBE0"/>
      </top>
      <bottom/>
      <diagonal/>
    </border>
    <border>
      <left/>
      <right style="thin">
        <color rgb="FFD5DBE0"/>
      </right>
      <top/>
      <bottom style="thin">
        <color rgb="FFD5DBE0"/>
      </bottom>
      <diagonal/>
    </border>
    <border>
      <left style="thin">
        <color rgb="FFD5DBE0"/>
      </left>
      <right style="thin">
        <color rgb="FFD5DBE0"/>
      </right>
      <top/>
      <bottom style="thin">
        <color rgb="FFD5DBE0"/>
      </bottom>
      <diagonal/>
    </border>
    <border>
      <left style="thin">
        <color rgb="FFD5DBE0"/>
      </left>
      <right/>
      <top/>
      <bottom style="thin">
        <color rgb="FFD5DBE0"/>
      </bottom>
      <diagonal/>
    </border>
    <border>
      <left/>
      <right style="thin">
        <color rgb="FFD5DBE0"/>
      </right>
      <top style="thin">
        <color rgb="FFD5DBE0"/>
      </top>
      <bottom style="thin">
        <color rgb="FFD5DBE0"/>
      </bottom>
      <diagonal/>
    </border>
    <border>
      <left style="thin">
        <color rgb="FFD5DBE0"/>
      </left>
      <right style="thin">
        <color rgb="FFD5DBE0"/>
      </right>
      <top style="thin">
        <color rgb="FFD5DBE0"/>
      </top>
      <bottom style="thin">
        <color rgb="FFD5DBE0"/>
      </bottom>
      <diagonal/>
    </border>
    <border>
      <left style="thin">
        <color rgb="FFD5DBE0"/>
      </left>
      <right/>
      <top style="thin">
        <color rgb="FFD5DBE0"/>
      </top>
      <bottom style="thin">
        <color rgb="FFD5DBE0"/>
      </bottom>
      <diagonal/>
    </border>
    <border>
      <left/>
      <right style="thin">
        <color rgb="FFD5DBE0"/>
      </right>
      <top style="thin">
        <color rgb="FFD5DBE0"/>
      </top>
      <bottom/>
      <diagonal/>
    </border>
    <border>
      <left style="thin">
        <color rgb="FFD5DBE0"/>
      </left>
      <right style="thin">
        <color rgb="FFD5DBE0"/>
      </right>
      <top style="thin">
        <color rgb="FFD5DBE0"/>
      </top>
      <bottom/>
      <diagonal/>
    </border>
    <border>
      <left style="thin">
        <color rgb="FFD5DBE0"/>
      </left>
      <right/>
      <top style="thin">
        <color rgb="FFD5DBE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5" fillId="0" borderId="1" xfId="0" applyFont="1" applyBorder="1"/>
    <xf numFmtId="0" fontId="0" fillId="0" borderId="0" xfId="0" applyAlignment="1">
      <alignment wrapText="1"/>
    </xf>
    <xf numFmtId="0" fontId="4" fillId="0" borderId="0" xfId="0" applyFont="1" applyAlignment="1">
      <alignment vertical="top"/>
    </xf>
    <xf numFmtId="0" fontId="5" fillId="0" borderId="0" xfId="0" applyFont="1"/>
    <xf numFmtId="0" fontId="0" fillId="2" borderId="2" xfId="0" applyFill="1" applyBorder="1" applyProtection="1">
      <protection locked="0"/>
    </xf>
    <xf numFmtId="0" fontId="0" fillId="0" borderId="3" xfId="0" applyBorder="1"/>
    <xf numFmtId="0" fontId="6" fillId="3" borderId="0" xfId="0" applyFont="1" applyFill="1" applyAlignment="1">
      <alignment vertical="center"/>
    </xf>
    <xf numFmtId="0" fontId="0" fillId="0" borderId="0" xfId="0" applyAlignment="1">
      <alignment horizontal="right" vertical="top"/>
    </xf>
    <xf numFmtId="0" fontId="7" fillId="4" borderId="0" xfId="0" applyFont="1" applyFill="1" applyAlignment="1">
      <alignment horizontal="left" vertical="top" wrapText="1" inden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0" fillId="2" borderId="3" xfId="0" applyNumberFormat="1" applyFill="1" applyBorder="1" applyProtection="1">
      <protection locked="0"/>
    </xf>
    <xf numFmtId="164" fontId="0" fillId="2" borderId="3" xfId="0" applyNumberFormat="1" applyFill="1" applyBorder="1" applyAlignment="1" applyProtection="1">
      <alignment horizontal="left"/>
      <protection locked="0"/>
    </xf>
    <xf numFmtId="0" fontId="12" fillId="0" borderId="0" xfId="0" applyFont="1"/>
    <xf numFmtId="0" fontId="0" fillId="0" borderId="0" xfId="0" applyAlignment="1">
      <alignment horizontal="left"/>
    </xf>
    <xf numFmtId="0" fontId="13" fillId="0" borderId="0" xfId="0" applyFont="1" applyAlignment="1">
      <alignment horizontal="center"/>
    </xf>
    <xf numFmtId="0" fontId="6" fillId="3" borderId="4" xfId="0" applyFont="1" applyFill="1" applyBorder="1" applyAlignment="1">
      <alignment vertical="center" wrapText="1"/>
    </xf>
    <xf numFmtId="0" fontId="0" fillId="0" borderId="4" xfId="0" applyBorder="1"/>
    <xf numFmtId="0" fontId="0" fillId="0" borderId="3" xfId="0" applyBorder="1" applyAlignment="1">
      <alignment horizontal="center"/>
    </xf>
    <xf numFmtId="0" fontId="0" fillId="2" borderId="3" xfId="0" applyFill="1" applyBorder="1" applyProtection="1">
      <protection locked="0"/>
    </xf>
    <xf numFmtId="166" fontId="0" fillId="2" borderId="3" xfId="0" applyNumberFormat="1" applyFill="1" applyBorder="1" applyProtection="1">
      <protection locked="0"/>
    </xf>
    <xf numFmtId="167" fontId="0" fillId="2" borderId="3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5" xfId="0" applyBorder="1"/>
    <xf numFmtId="165" fontId="6" fillId="3" borderId="6" xfId="0" applyNumberFormat="1" applyFont="1" applyFill="1" applyBorder="1" applyAlignment="1">
      <alignment horizontal="center" vertical="center" textRotation="90"/>
    </xf>
    <xf numFmtId="165" fontId="6" fillId="3" borderId="7" xfId="0" applyNumberFormat="1" applyFont="1" applyFill="1" applyBorder="1" applyAlignment="1">
      <alignment horizontal="center" vertical="center" textRotation="90"/>
    </xf>
    <xf numFmtId="165" fontId="6" fillId="3" borderId="8" xfId="0" applyNumberFormat="1" applyFont="1" applyFill="1" applyBorder="1" applyAlignment="1">
      <alignment horizontal="center" vertical="center" textRotation="90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5" fillId="0" borderId="0" xfId="0" applyFont="1"/>
    <xf numFmtId="168" fontId="0" fillId="0" borderId="0" xfId="0" applyNumberFormat="1"/>
    <xf numFmtId="0" fontId="8" fillId="2" borderId="3" xfId="0" applyFont="1" applyFill="1" applyBorder="1" applyProtection="1">
      <protection locked="0"/>
    </xf>
    <xf numFmtId="0" fontId="6" fillId="3" borderId="4" xfId="0" applyFont="1" applyFill="1" applyBorder="1" applyAlignment="1">
      <alignment vertical="center"/>
    </xf>
    <xf numFmtId="164" fontId="0" fillId="0" borderId="3" xfId="0" applyNumberFormat="1" applyBorder="1"/>
    <xf numFmtId="169" fontId="0" fillId="0" borderId="3" xfId="0" applyNumberFormat="1" applyBorder="1"/>
    <xf numFmtId="169" fontId="0" fillId="0" borderId="5" xfId="0" applyNumberFormat="1" applyBorder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Protection="1">
      <protection locked="0"/>
    </xf>
    <xf numFmtId="0" fontId="0" fillId="2" borderId="4" xfId="0" applyFill="1" applyBorder="1" applyProtection="1">
      <protection locked="0"/>
    </xf>
  </cellXfs>
  <cellStyles count="1">
    <cellStyle name="Standard" xfId="0" builtinId="0"/>
  </cellStyles>
  <dxfs count="12">
    <dxf>
      <font>
        <color rgb="FF78828A"/>
      </font>
    </dxf>
    <dxf>
      <fill>
        <patternFill>
          <bgColor rgb="FFA8D8BE"/>
        </patternFill>
      </fill>
    </dxf>
    <dxf>
      <font>
        <color rgb="FFFFFFFF"/>
      </font>
      <fill>
        <patternFill>
          <bgColor rgb="FFD2601A"/>
        </patternFill>
      </fill>
    </dxf>
    <dxf>
      <fill>
        <patternFill>
          <bgColor rgb="FF1E7B4F"/>
        </patternFill>
      </fill>
    </dxf>
    <dxf>
      <fill>
        <patternFill>
          <bgColor rgb="FFEAF2FB"/>
        </patternFill>
      </fill>
    </dxf>
    <dxf>
      <font>
        <b/>
        <i val="0"/>
        <color rgb="FF2364A8"/>
      </font>
    </dxf>
    <dxf>
      <font>
        <b/>
        <i val="0"/>
        <color rgb="FFD2601A"/>
      </font>
      <fill>
        <patternFill>
          <bgColor rgb="FFFDF0E6"/>
        </patternFill>
      </fill>
    </dxf>
    <dxf>
      <font>
        <b/>
        <i val="0"/>
        <color rgb="FF1E7B4F"/>
      </font>
    </dxf>
    <dxf>
      <fill>
        <patternFill>
          <bgColor rgb="FFF5FAF7"/>
        </patternFill>
      </fill>
    </dxf>
    <dxf>
      <fill>
        <patternFill>
          <bgColor rgb="FFE8F5EE"/>
        </patternFill>
      </fill>
    </dxf>
    <dxf>
      <font>
        <b/>
        <i val="0"/>
        <color rgb="FFFFFFFF"/>
      </font>
      <fill>
        <patternFill>
          <bgColor rgb="FF1E7B4F"/>
        </patternFill>
      </fill>
    </dxf>
    <dxf>
      <border>
        <bottom style="thin">
          <color rgb="FF1E7B4F"/>
        </bottom>
        <horizontal style="thin">
          <color rgb="FFD5DBE0"/>
        </horizontal>
      </border>
    </dxf>
  </dxfs>
  <tableStyles count="1" defaultTableStyle="TableStyleMedium2" defaultPivotStyle="PivotStyleLight16">
    <tableStyle name="ExcelMitCopilot" pivot="0" count="4" xr9:uid="{D2C6FE64-421B-4778-9B1F-E3B8084F0D16}">
      <tableStyleElement type="wholeTable" dxfId="11"/>
      <tableStyleElement type="headerRow" dxfId="10"/>
      <tableStyleElement type="totalRow" dxfId="9"/>
      <tableStyleElement type="first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57F2-D863-4394-A116-B487BC5C30B5}">
  <sheetPr>
    <pageSetUpPr fitToPage="1"/>
  </sheetPr>
  <dimension ref="B2:C32"/>
  <sheetViews>
    <sheetView showGridLines="0" tabSelected="1" workbookViewId="0"/>
  </sheetViews>
  <sheetFormatPr baseColWidth="10" defaultRowHeight="14.4" x14ac:dyDescent="0.3"/>
  <cols>
    <col min="1" max="1" width="3.77734375" customWidth="1"/>
    <col min="2" max="2" width="24.77734375" customWidth="1"/>
    <col min="3" max="3" width="92.77734375" customWidth="1"/>
  </cols>
  <sheetData>
    <row r="2" spans="2:3" x14ac:dyDescent="0.3">
      <c r="B2" s="1" t="s">
        <v>0</v>
      </c>
    </row>
    <row r="3" spans="2:3" ht="34.049999999999997" customHeight="1" x14ac:dyDescent="0.55000000000000004">
      <c r="B3" s="2" t="s">
        <v>1</v>
      </c>
    </row>
    <row r="4" spans="2:3" ht="34.049999999999997" customHeight="1" x14ac:dyDescent="0.3">
      <c r="B4" s="47" t="s">
        <v>2</v>
      </c>
      <c r="C4" s="48"/>
    </row>
    <row r="6" spans="2:3" ht="15.6" x14ac:dyDescent="0.3">
      <c r="B6" s="4" t="s">
        <v>3</v>
      </c>
      <c r="C6" s="4"/>
    </row>
    <row r="7" spans="2:3" ht="28.8" x14ac:dyDescent="0.3">
      <c r="B7" s="6" t="s">
        <v>4</v>
      </c>
      <c r="C7" s="3" t="s">
        <v>5</v>
      </c>
    </row>
    <row r="8" spans="2:3" ht="28.8" x14ac:dyDescent="0.3">
      <c r="B8" s="6" t="s">
        <v>6</v>
      </c>
      <c r="C8" s="3" t="s">
        <v>7</v>
      </c>
    </row>
    <row r="9" spans="2:3" x14ac:dyDescent="0.3">
      <c r="B9" s="6" t="s">
        <v>8</v>
      </c>
      <c r="C9" s="3" t="s">
        <v>9</v>
      </c>
    </row>
    <row r="10" spans="2:3" x14ac:dyDescent="0.3">
      <c r="B10" s="6" t="s">
        <v>10</v>
      </c>
      <c r="C10" s="3" t="s">
        <v>11</v>
      </c>
    </row>
    <row r="11" spans="2:3" x14ac:dyDescent="0.3">
      <c r="B11" s="6" t="s">
        <v>12</v>
      </c>
      <c r="C11" s="3" t="s">
        <v>13</v>
      </c>
    </row>
    <row r="13" spans="2:3" ht="15.6" x14ac:dyDescent="0.3">
      <c r="B13" s="7" t="s">
        <v>14</v>
      </c>
      <c r="C13" s="4"/>
    </row>
    <row r="14" spans="2:3" x14ac:dyDescent="0.3">
      <c r="B14" s="8" t="s">
        <v>15</v>
      </c>
      <c r="C14" t="s">
        <v>16</v>
      </c>
    </row>
    <row r="15" spans="2:3" x14ac:dyDescent="0.3">
      <c r="B15" s="9" t="s">
        <v>17</v>
      </c>
      <c r="C15" t="s">
        <v>18</v>
      </c>
    </row>
    <row r="16" spans="2:3" x14ac:dyDescent="0.3">
      <c r="B16" s="10" t="s">
        <v>19</v>
      </c>
      <c r="C16" s="5" t="s">
        <v>20</v>
      </c>
    </row>
    <row r="18" spans="2:3" ht="15.6" x14ac:dyDescent="0.3">
      <c r="B18" s="4" t="s">
        <v>21</v>
      </c>
      <c r="C18" s="4"/>
    </row>
    <row r="19" spans="2:3" ht="28.8" x14ac:dyDescent="0.3">
      <c r="B19" s="11" t="s">
        <v>22</v>
      </c>
      <c r="C19" s="3" t="s">
        <v>23</v>
      </c>
    </row>
    <row r="20" spans="2:3" ht="28.8" x14ac:dyDescent="0.3">
      <c r="B20" s="11" t="s">
        <v>22</v>
      </c>
      <c r="C20" s="3" t="s">
        <v>24</v>
      </c>
    </row>
    <row r="21" spans="2:3" x14ac:dyDescent="0.3">
      <c r="B21" s="11" t="s">
        <v>22</v>
      </c>
      <c r="C21" s="3" t="s">
        <v>25</v>
      </c>
    </row>
    <row r="23" spans="2:3" ht="15.6" x14ac:dyDescent="0.3">
      <c r="B23" s="4" t="s">
        <v>26</v>
      </c>
      <c r="C23" s="4"/>
    </row>
    <row r="24" spans="2:3" ht="43.2" x14ac:dyDescent="0.3">
      <c r="C24" s="5" t="s">
        <v>27</v>
      </c>
    </row>
    <row r="25" spans="2:3" ht="39.6" x14ac:dyDescent="0.3">
      <c r="C25" s="12" t="s">
        <v>28</v>
      </c>
    </row>
    <row r="26" spans="2:3" ht="57.6" x14ac:dyDescent="0.3">
      <c r="C26" s="13" t="s">
        <v>29</v>
      </c>
    </row>
    <row r="28" spans="2:3" ht="15.6" x14ac:dyDescent="0.3">
      <c r="B28" s="4" t="s">
        <v>30</v>
      </c>
      <c r="C28" s="4"/>
    </row>
    <row r="29" spans="2:3" ht="28.8" x14ac:dyDescent="0.3">
      <c r="C29" s="5" t="s">
        <v>31</v>
      </c>
    </row>
    <row r="30" spans="2:3" x14ac:dyDescent="0.3">
      <c r="C30" s="14" t="s">
        <v>32</v>
      </c>
    </row>
    <row r="32" spans="2:3" x14ac:dyDescent="0.3">
      <c r="B32" s="15" t="s">
        <v>33</v>
      </c>
    </row>
  </sheetData>
  <mergeCells count="1">
    <mergeCell ref="B4:C4"/>
  </mergeCells>
  <printOptions horizontalCentered="1"/>
  <pageMargins left="0.59055118110236215" right="0.59055118110236215" top="0.70866141732283472" bottom="0.70866141732283472" header="0.3" footer="0.3"/>
  <pageSetup paperSize="9" scale="74" fitToHeight="0" orientation="portrait" r:id="rId1"/>
  <headerFooter>
    <oddFooter>&amp;C&amp;8Excel mit Copilot 2027&amp;L&amp;8&amp;R&amp;8Seite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6E67-7E5D-4909-9658-4DF129EDF383}">
  <sheetPr>
    <pageSetUpPr fitToPage="1"/>
  </sheetPr>
  <dimension ref="A1:AI36"/>
  <sheetViews>
    <sheetView workbookViewId="0">
      <pane xSplit="3" ySplit="6" topLeftCell="D7" activePane="bottomRight" state="frozenSplit"/>
      <selection pane="topRight" activeCell="D1" sqref="D1"/>
      <selection pane="bottomLeft" activeCell="A7" sqref="A7"/>
      <selection pane="bottomRight"/>
    </sheetView>
  </sheetViews>
  <sheetFormatPr baseColWidth="10" defaultRowHeight="14.4" x14ac:dyDescent="0.3"/>
  <cols>
    <col min="1" max="1" width="5.77734375" customWidth="1"/>
    <col min="2" max="2" width="30.77734375" customWidth="1"/>
    <col min="3" max="3" width="15.77734375" customWidth="1"/>
    <col min="4" max="5" width="11.77734375" customWidth="1"/>
    <col min="6" max="6" width="9.77734375" customWidth="1"/>
    <col min="7" max="7" width="11.77734375" customWidth="1"/>
    <col min="8" max="8" width="12.77734375" customWidth="1"/>
    <col min="9" max="9" width="2.77734375" customWidth="1"/>
    <col min="10" max="35" width="5.33203125" customWidth="1"/>
  </cols>
  <sheetData>
    <row r="1" spans="1:35" ht="30" customHeight="1" x14ac:dyDescent="0.45">
      <c r="A1" s="16" t="s">
        <v>34</v>
      </c>
    </row>
    <row r="2" spans="1:35" x14ac:dyDescent="0.3">
      <c r="A2" s="20" t="s">
        <v>35</v>
      </c>
      <c r="B2" s="49" t="s">
        <v>36</v>
      </c>
      <c r="C2" s="50"/>
      <c r="E2" s="17" t="s">
        <v>39</v>
      </c>
      <c r="F2" s="21">
        <f>COUNTA(B7:B36)</f>
        <v>10</v>
      </c>
    </row>
    <row r="3" spans="1:35" x14ac:dyDescent="0.3">
      <c r="A3" s="20" t="s">
        <v>37</v>
      </c>
      <c r="B3" s="19">
        <v>46398</v>
      </c>
      <c r="E3" s="17" t="s">
        <v>40</v>
      </c>
      <c r="F3" s="21">
        <f ca="1">COUNTIF(H7:H36,"erledigt")</f>
        <v>2</v>
      </c>
    </row>
    <row r="4" spans="1:35" x14ac:dyDescent="0.3">
      <c r="A4" s="20" t="s">
        <v>38</v>
      </c>
      <c r="B4" s="50" t="s">
        <v>111</v>
      </c>
      <c r="C4" s="50"/>
      <c r="E4" s="17" t="s">
        <v>41</v>
      </c>
      <c r="F4" s="21">
        <f ca="1">COUNTIF(H7:H36,"überfällig")</f>
        <v>0</v>
      </c>
    </row>
    <row r="5" spans="1:35" x14ac:dyDescent="0.3">
      <c r="J5" s="22" t="str">
        <f t="shared" ref="J5:AI5" si="0">"KW "&amp;_xlfn.ISOWEEKNUM(J6)</f>
        <v>KW 2</v>
      </c>
      <c r="K5" s="22" t="str">
        <f t="shared" si="0"/>
        <v>KW 3</v>
      </c>
      <c r="L5" s="22" t="str">
        <f t="shared" si="0"/>
        <v>KW 4</v>
      </c>
      <c r="M5" s="22" t="str">
        <f t="shared" si="0"/>
        <v>KW 5</v>
      </c>
      <c r="N5" s="22" t="str">
        <f t="shared" si="0"/>
        <v>KW 6</v>
      </c>
      <c r="O5" s="22" t="str">
        <f t="shared" si="0"/>
        <v>KW 7</v>
      </c>
      <c r="P5" s="22" t="str">
        <f t="shared" si="0"/>
        <v>KW 8</v>
      </c>
      <c r="Q5" s="22" t="str">
        <f t="shared" si="0"/>
        <v>KW 9</v>
      </c>
      <c r="R5" s="22" t="str">
        <f t="shared" si="0"/>
        <v>KW 10</v>
      </c>
      <c r="S5" s="22" t="str">
        <f t="shared" si="0"/>
        <v>KW 11</v>
      </c>
      <c r="T5" s="22" t="str">
        <f t="shared" si="0"/>
        <v>KW 12</v>
      </c>
      <c r="U5" s="22" t="str">
        <f t="shared" si="0"/>
        <v>KW 13</v>
      </c>
      <c r="V5" s="22" t="str">
        <f t="shared" si="0"/>
        <v>KW 14</v>
      </c>
      <c r="W5" s="22" t="str">
        <f t="shared" si="0"/>
        <v>KW 15</v>
      </c>
      <c r="X5" s="22" t="str">
        <f t="shared" si="0"/>
        <v>KW 16</v>
      </c>
      <c r="Y5" s="22" t="str">
        <f t="shared" si="0"/>
        <v>KW 17</v>
      </c>
      <c r="Z5" s="22" t="str">
        <f t="shared" si="0"/>
        <v>KW 18</v>
      </c>
      <c r="AA5" s="22" t="str">
        <f t="shared" si="0"/>
        <v>KW 19</v>
      </c>
      <c r="AB5" s="22" t="str">
        <f t="shared" si="0"/>
        <v>KW 20</v>
      </c>
      <c r="AC5" s="22" t="str">
        <f t="shared" si="0"/>
        <v>KW 21</v>
      </c>
      <c r="AD5" s="22" t="str">
        <f t="shared" si="0"/>
        <v>KW 22</v>
      </c>
      <c r="AE5" s="22" t="str">
        <f t="shared" si="0"/>
        <v>KW 23</v>
      </c>
      <c r="AF5" s="22" t="str">
        <f t="shared" si="0"/>
        <v>KW 24</v>
      </c>
      <c r="AG5" s="22" t="str">
        <f t="shared" si="0"/>
        <v>KW 25</v>
      </c>
      <c r="AH5" s="22" t="str">
        <f t="shared" si="0"/>
        <v>KW 26</v>
      </c>
      <c r="AI5" s="22" t="str">
        <f t="shared" si="0"/>
        <v>KW 27</v>
      </c>
    </row>
    <row r="6" spans="1:35" ht="46.05" customHeight="1" x14ac:dyDescent="0.3">
      <c r="A6" s="23" t="s">
        <v>42</v>
      </c>
      <c r="B6" s="23" t="s">
        <v>43</v>
      </c>
      <c r="C6" s="23" t="s">
        <v>44</v>
      </c>
      <c r="D6" s="23" t="s">
        <v>37</v>
      </c>
      <c r="E6" s="23" t="s">
        <v>45</v>
      </c>
      <c r="F6" s="23" t="s">
        <v>46</v>
      </c>
      <c r="G6" s="23" t="s">
        <v>47</v>
      </c>
      <c r="H6" s="23" t="s">
        <v>48</v>
      </c>
      <c r="I6" s="24"/>
      <c r="J6" s="31">
        <f>$B$3-WEEKDAY($B$3,2)+1</f>
        <v>46398</v>
      </c>
      <c r="K6" s="32">
        <f t="shared" ref="K6:AI6" si="1">J6+7</f>
        <v>46405</v>
      </c>
      <c r="L6" s="32">
        <f t="shared" si="1"/>
        <v>46412</v>
      </c>
      <c r="M6" s="32">
        <f t="shared" si="1"/>
        <v>46419</v>
      </c>
      <c r="N6" s="32">
        <f t="shared" si="1"/>
        <v>46426</v>
      </c>
      <c r="O6" s="32">
        <f t="shared" si="1"/>
        <v>46433</v>
      </c>
      <c r="P6" s="32">
        <f t="shared" si="1"/>
        <v>46440</v>
      </c>
      <c r="Q6" s="32">
        <f t="shared" si="1"/>
        <v>46447</v>
      </c>
      <c r="R6" s="32">
        <f t="shared" si="1"/>
        <v>46454</v>
      </c>
      <c r="S6" s="32">
        <f t="shared" si="1"/>
        <v>46461</v>
      </c>
      <c r="T6" s="32">
        <f t="shared" si="1"/>
        <v>46468</v>
      </c>
      <c r="U6" s="32">
        <f t="shared" si="1"/>
        <v>46475</v>
      </c>
      <c r="V6" s="32">
        <f t="shared" si="1"/>
        <v>46482</v>
      </c>
      <c r="W6" s="32">
        <f t="shared" si="1"/>
        <v>46489</v>
      </c>
      <c r="X6" s="32">
        <f t="shared" si="1"/>
        <v>46496</v>
      </c>
      <c r="Y6" s="32">
        <f t="shared" si="1"/>
        <v>46503</v>
      </c>
      <c r="Z6" s="32">
        <f t="shared" si="1"/>
        <v>46510</v>
      </c>
      <c r="AA6" s="32">
        <f t="shared" si="1"/>
        <v>46517</v>
      </c>
      <c r="AB6" s="32">
        <f t="shared" si="1"/>
        <v>46524</v>
      </c>
      <c r="AC6" s="32">
        <f t="shared" si="1"/>
        <v>46531</v>
      </c>
      <c r="AD6" s="32">
        <f t="shared" si="1"/>
        <v>46538</v>
      </c>
      <c r="AE6" s="32">
        <f t="shared" si="1"/>
        <v>46545</v>
      </c>
      <c r="AF6" s="32">
        <f t="shared" si="1"/>
        <v>46552</v>
      </c>
      <c r="AG6" s="32">
        <f t="shared" si="1"/>
        <v>46559</v>
      </c>
      <c r="AH6" s="32">
        <f t="shared" si="1"/>
        <v>46566</v>
      </c>
      <c r="AI6" s="33">
        <f t="shared" si="1"/>
        <v>46573</v>
      </c>
    </row>
    <row r="7" spans="1:35" x14ac:dyDescent="0.3">
      <c r="A7" s="25">
        <f t="shared" ref="A7:A36" si="2">IF(B7="","",ROW()-6)</f>
        <v>1</v>
      </c>
      <c r="B7" s="26" t="s">
        <v>49</v>
      </c>
      <c r="C7" s="26" t="s">
        <v>50</v>
      </c>
      <c r="D7" s="27">
        <v>46398</v>
      </c>
      <c r="E7" s="27">
        <v>46399</v>
      </c>
      <c r="F7" s="25">
        <f t="shared" ref="F7:F36" si="3">IF(OR(D7="",E7=""),"",NETWORKDAYS(D7,E7,Feiertage))</f>
        <v>2</v>
      </c>
      <c r="G7" s="28">
        <v>1</v>
      </c>
      <c r="H7" s="25" t="str">
        <f t="shared" ref="H7:H36" ca="1" si="4">IF(B7="","",IF(N(G7)&gt;=1,"erledigt",IF(AND(ISNUMBER(E7),E7&lt;TODAY()),"überfällig",IF(AND(ISNUMBER(D7),D7&lt;=TODAY()),"läuft","geplant"))))</f>
        <v>erledigt</v>
      </c>
      <c r="I7" s="9"/>
      <c r="J7" s="34" t="str">
        <f t="shared" ref="J7:S16" si="5">IF(AND(ISNUMBER($D7),$D7=$E7,$D7&gt;=J$6,$D7&lt;J$6+7),"◆","")</f>
        <v/>
      </c>
      <c r="K7" s="35" t="str">
        <f t="shared" si="5"/>
        <v/>
      </c>
      <c r="L7" s="35" t="str">
        <f t="shared" si="5"/>
        <v/>
      </c>
      <c r="M7" s="35" t="str">
        <f t="shared" si="5"/>
        <v/>
      </c>
      <c r="N7" s="35" t="str">
        <f t="shared" si="5"/>
        <v/>
      </c>
      <c r="O7" s="35" t="str">
        <f t="shared" si="5"/>
        <v/>
      </c>
      <c r="P7" s="35" t="str">
        <f t="shared" si="5"/>
        <v/>
      </c>
      <c r="Q7" s="35" t="str">
        <f t="shared" si="5"/>
        <v/>
      </c>
      <c r="R7" s="35" t="str">
        <f t="shared" si="5"/>
        <v/>
      </c>
      <c r="S7" s="35" t="str">
        <f t="shared" si="5"/>
        <v/>
      </c>
      <c r="T7" s="35" t="str">
        <f t="shared" ref="T7:AC16" si="6">IF(AND(ISNUMBER($D7),$D7=$E7,$D7&gt;=T$6,$D7&lt;T$6+7),"◆","")</f>
        <v/>
      </c>
      <c r="U7" s="35" t="str">
        <f t="shared" si="6"/>
        <v/>
      </c>
      <c r="V7" s="35" t="str">
        <f t="shared" si="6"/>
        <v/>
      </c>
      <c r="W7" s="35" t="str">
        <f t="shared" si="6"/>
        <v/>
      </c>
      <c r="X7" s="35" t="str">
        <f t="shared" si="6"/>
        <v/>
      </c>
      <c r="Y7" s="35" t="str">
        <f t="shared" si="6"/>
        <v/>
      </c>
      <c r="Z7" s="35" t="str">
        <f t="shared" si="6"/>
        <v/>
      </c>
      <c r="AA7" s="35" t="str">
        <f t="shared" si="6"/>
        <v/>
      </c>
      <c r="AB7" s="35" t="str">
        <f t="shared" si="6"/>
        <v/>
      </c>
      <c r="AC7" s="35" t="str">
        <f t="shared" si="6"/>
        <v/>
      </c>
      <c r="AD7" s="35" t="str">
        <f t="shared" ref="AD7:AI16" si="7">IF(AND(ISNUMBER($D7),$D7=$E7,$D7&gt;=AD$6,$D7&lt;AD$6+7),"◆","")</f>
        <v/>
      </c>
      <c r="AE7" s="35" t="str">
        <f t="shared" si="7"/>
        <v/>
      </c>
      <c r="AF7" s="35" t="str">
        <f t="shared" si="7"/>
        <v/>
      </c>
      <c r="AG7" s="35" t="str">
        <f t="shared" si="7"/>
        <v/>
      </c>
      <c r="AH7" s="35" t="str">
        <f t="shared" si="7"/>
        <v/>
      </c>
      <c r="AI7" s="36" t="str">
        <f t="shared" si="7"/>
        <v/>
      </c>
    </row>
    <row r="8" spans="1:35" x14ac:dyDescent="0.3">
      <c r="A8" s="25">
        <f t="shared" si="2"/>
        <v>2</v>
      </c>
      <c r="B8" s="26" t="s">
        <v>51</v>
      </c>
      <c r="C8" s="26" t="s">
        <v>52</v>
      </c>
      <c r="D8" s="27">
        <v>46400</v>
      </c>
      <c r="E8" s="27">
        <v>46409</v>
      </c>
      <c r="F8" s="25">
        <f t="shared" si="3"/>
        <v>8</v>
      </c>
      <c r="G8" s="28">
        <v>1</v>
      </c>
      <c r="H8" s="25" t="str">
        <f t="shared" ca="1" si="4"/>
        <v>erledigt</v>
      </c>
      <c r="I8" s="9"/>
      <c r="J8" s="34" t="str">
        <f t="shared" si="5"/>
        <v/>
      </c>
      <c r="K8" s="35" t="str">
        <f t="shared" si="5"/>
        <v/>
      </c>
      <c r="L8" s="35" t="str">
        <f t="shared" si="5"/>
        <v/>
      </c>
      <c r="M8" s="35" t="str">
        <f t="shared" si="5"/>
        <v/>
      </c>
      <c r="N8" s="35" t="str">
        <f t="shared" si="5"/>
        <v/>
      </c>
      <c r="O8" s="35" t="str">
        <f t="shared" si="5"/>
        <v/>
      </c>
      <c r="P8" s="35" t="str">
        <f t="shared" si="5"/>
        <v/>
      </c>
      <c r="Q8" s="35" t="str">
        <f t="shared" si="5"/>
        <v/>
      </c>
      <c r="R8" s="35" t="str">
        <f t="shared" si="5"/>
        <v/>
      </c>
      <c r="S8" s="35" t="str">
        <f t="shared" si="5"/>
        <v/>
      </c>
      <c r="T8" s="35" t="str">
        <f t="shared" si="6"/>
        <v/>
      </c>
      <c r="U8" s="35" t="str">
        <f t="shared" si="6"/>
        <v/>
      </c>
      <c r="V8" s="35" t="str">
        <f t="shared" si="6"/>
        <v/>
      </c>
      <c r="W8" s="35" t="str">
        <f t="shared" si="6"/>
        <v/>
      </c>
      <c r="X8" s="35" t="str">
        <f t="shared" si="6"/>
        <v/>
      </c>
      <c r="Y8" s="35" t="str">
        <f t="shared" si="6"/>
        <v/>
      </c>
      <c r="Z8" s="35" t="str">
        <f t="shared" si="6"/>
        <v/>
      </c>
      <c r="AA8" s="35" t="str">
        <f t="shared" si="6"/>
        <v/>
      </c>
      <c r="AB8" s="35" t="str">
        <f t="shared" si="6"/>
        <v/>
      </c>
      <c r="AC8" s="35" t="str">
        <f t="shared" si="6"/>
        <v/>
      </c>
      <c r="AD8" s="35" t="str">
        <f t="shared" si="7"/>
        <v/>
      </c>
      <c r="AE8" s="35" t="str">
        <f t="shared" si="7"/>
        <v/>
      </c>
      <c r="AF8" s="35" t="str">
        <f t="shared" si="7"/>
        <v/>
      </c>
      <c r="AG8" s="35" t="str">
        <f t="shared" si="7"/>
        <v/>
      </c>
      <c r="AH8" s="35" t="str">
        <f t="shared" si="7"/>
        <v/>
      </c>
      <c r="AI8" s="36" t="str">
        <f t="shared" si="7"/>
        <v/>
      </c>
    </row>
    <row r="9" spans="1:35" x14ac:dyDescent="0.3">
      <c r="A9" s="25">
        <f t="shared" si="2"/>
        <v>3</v>
      </c>
      <c r="B9" s="26" t="s">
        <v>53</v>
      </c>
      <c r="C9" s="26" t="s">
        <v>50</v>
      </c>
      <c r="D9" s="27">
        <v>46412</v>
      </c>
      <c r="E9" s="27">
        <v>46430</v>
      </c>
      <c r="F9" s="25">
        <f t="shared" si="3"/>
        <v>15</v>
      </c>
      <c r="G9" s="28">
        <v>0.6</v>
      </c>
      <c r="H9" s="25" t="str">
        <f t="shared" ca="1" si="4"/>
        <v>geplant</v>
      </c>
      <c r="I9" s="9"/>
      <c r="J9" s="34" t="str">
        <f t="shared" si="5"/>
        <v/>
      </c>
      <c r="K9" s="35" t="str">
        <f t="shared" si="5"/>
        <v/>
      </c>
      <c r="L9" s="35" t="str">
        <f t="shared" si="5"/>
        <v/>
      </c>
      <c r="M9" s="35" t="str">
        <f t="shared" si="5"/>
        <v/>
      </c>
      <c r="N9" s="35" t="str">
        <f t="shared" si="5"/>
        <v/>
      </c>
      <c r="O9" s="35" t="str">
        <f t="shared" si="5"/>
        <v/>
      </c>
      <c r="P9" s="35" t="str">
        <f t="shared" si="5"/>
        <v/>
      </c>
      <c r="Q9" s="35" t="str">
        <f t="shared" si="5"/>
        <v/>
      </c>
      <c r="R9" s="35" t="str">
        <f t="shared" si="5"/>
        <v/>
      </c>
      <c r="S9" s="35" t="str">
        <f t="shared" si="5"/>
        <v/>
      </c>
      <c r="T9" s="35" t="str">
        <f t="shared" si="6"/>
        <v/>
      </c>
      <c r="U9" s="35" t="str">
        <f t="shared" si="6"/>
        <v/>
      </c>
      <c r="V9" s="35" t="str">
        <f t="shared" si="6"/>
        <v/>
      </c>
      <c r="W9" s="35" t="str">
        <f t="shared" si="6"/>
        <v/>
      </c>
      <c r="X9" s="35" t="str">
        <f t="shared" si="6"/>
        <v/>
      </c>
      <c r="Y9" s="35" t="str">
        <f t="shared" si="6"/>
        <v/>
      </c>
      <c r="Z9" s="35" t="str">
        <f t="shared" si="6"/>
        <v/>
      </c>
      <c r="AA9" s="35" t="str">
        <f t="shared" si="6"/>
        <v/>
      </c>
      <c r="AB9" s="35" t="str">
        <f t="shared" si="6"/>
        <v/>
      </c>
      <c r="AC9" s="35" t="str">
        <f t="shared" si="6"/>
        <v/>
      </c>
      <c r="AD9" s="35" t="str">
        <f t="shared" si="7"/>
        <v/>
      </c>
      <c r="AE9" s="35" t="str">
        <f t="shared" si="7"/>
        <v/>
      </c>
      <c r="AF9" s="35" t="str">
        <f t="shared" si="7"/>
        <v/>
      </c>
      <c r="AG9" s="35" t="str">
        <f t="shared" si="7"/>
        <v/>
      </c>
      <c r="AH9" s="35" t="str">
        <f t="shared" si="7"/>
        <v/>
      </c>
      <c r="AI9" s="36" t="str">
        <f t="shared" si="7"/>
        <v/>
      </c>
    </row>
    <row r="10" spans="1:35" x14ac:dyDescent="0.3">
      <c r="A10" s="25">
        <f t="shared" si="2"/>
        <v>4</v>
      </c>
      <c r="B10" s="26" t="s">
        <v>54</v>
      </c>
      <c r="C10" s="26" t="s">
        <v>55</v>
      </c>
      <c r="D10" s="27">
        <v>46433</v>
      </c>
      <c r="E10" s="27">
        <v>46433</v>
      </c>
      <c r="F10" s="25">
        <f t="shared" si="3"/>
        <v>1</v>
      </c>
      <c r="G10" s="28">
        <v>0</v>
      </c>
      <c r="H10" s="25" t="str">
        <f t="shared" ca="1" si="4"/>
        <v>geplant</v>
      </c>
      <c r="I10" s="9"/>
      <c r="J10" s="34" t="str">
        <f t="shared" si="5"/>
        <v/>
      </c>
      <c r="K10" s="35" t="str">
        <f t="shared" si="5"/>
        <v/>
      </c>
      <c r="L10" s="35" t="str">
        <f t="shared" si="5"/>
        <v/>
      </c>
      <c r="M10" s="35" t="str">
        <f t="shared" si="5"/>
        <v/>
      </c>
      <c r="N10" s="35" t="str">
        <f t="shared" si="5"/>
        <v/>
      </c>
      <c r="O10" s="35" t="str">
        <f t="shared" si="5"/>
        <v>◆</v>
      </c>
      <c r="P10" s="35" t="str">
        <f t="shared" si="5"/>
        <v/>
      </c>
      <c r="Q10" s="35" t="str">
        <f t="shared" si="5"/>
        <v/>
      </c>
      <c r="R10" s="35" t="str">
        <f t="shared" si="5"/>
        <v/>
      </c>
      <c r="S10" s="35" t="str">
        <f t="shared" si="5"/>
        <v/>
      </c>
      <c r="T10" s="35" t="str">
        <f t="shared" si="6"/>
        <v/>
      </c>
      <c r="U10" s="35" t="str">
        <f t="shared" si="6"/>
        <v/>
      </c>
      <c r="V10" s="35" t="str">
        <f t="shared" si="6"/>
        <v/>
      </c>
      <c r="W10" s="35" t="str">
        <f t="shared" si="6"/>
        <v/>
      </c>
      <c r="X10" s="35" t="str">
        <f t="shared" si="6"/>
        <v/>
      </c>
      <c r="Y10" s="35" t="str">
        <f t="shared" si="6"/>
        <v/>
      </c>
      <c r="Z10" s="35" t="str">
        <f t="shared" si="6"/>
        <v/>
      </c>
      <c r="AA10" s="35" t="str">
        <f t="shared" si="6"/>
        <v/>
      </c>
      <c r="AB10" s="35" t="str">
        <f t="shared" si="6"/>
        <v/>
      </c>
      <c r="AC10" s="35" t="str">
        <f t="shared" si="6"/>
        <v/>
      </c>
      <c r="AD10" s="35" t="str">
        <f t="shared" si="7"/>
        <v/>
      </c>
      <c r="AE10" s="35" t="str">
        <f t="shared" si="7"/>
        <v/>
      </c>
      <c r="AF10" s="35" t="str">
        <f t="shared" si="7"/>
        <v/>
      </c>
      <c r="AG10" s="35" t="str">
        <f t="shared" si="7"/>
        <v/>
      </c>
      <c r="AH10" s="35" t="str">
        <f t="shared" si="7"/>
        <v/>
      </c>
      <c r="AI10" s="36" t="str">
        <f t="shared" si="7"/>
        <v/>
      </c>
    </row>
    <row r="11" spans="1:35" x14ac:dyDescent="0.3">
      <c r="A11" s="25">
        <f t="shared" si="2"/>
        <v>5</v>
      </c>
      <c r="B11" s="26" t="s">
        <v>56</v>
      </c>
      <c r="C11" s="26" t="s">
        <v>57</v>
      </c>
      <c r="D11" s="27">
        <v>46434</v>
      </c>
      <c r="E11" s="27">
        <v>46458</v>
      </c>
      <c r="F11" s="25">
        <f t="shared" si="3"/>
        <v>19</v>
      </c>
      <c r="G11" s="28">
        <v>0</v>
      </c>
      <c r="H11" s="25" t="str">
        <f t="shared" ca="1" si="4"/>
        <v>geplant</v>
      </c>
      <c r="I11" s="9"/>
      <c r="J11" s="34" t="str">
        <f t="shared" si="5"/>
        <v/>
      </c>
      <c r="K11" s="35" t="str">
        <f t="shared" si="5"/>
        <v/>
      </c>
      <c r="L11" s="35" t="str">
        <f t="shared" si="5"/>
        <v/>
      </c>
      <c r="M11" s="35" t="str">
        <f t="shared" si="5"/>
        <v/>
      </c>
      <c r="N11" s="35" t="str">
        <f t="shared" si="5"/>
        <v/>
      </c>
      <c r="O11" s="35" t="str">
        <f t="shared" si="5"/>
        <v/>
      </c>
      <c r="P11" s="35" t="str">
        <f t="shared" si="5"/>
        <v/>
      </c>
      <c r="Q11" s="35" t="str">
        <f t="shared" si="5"/>
        <v/>
      </c>
      <c r="R11" s="35" t="str">
        <f t="shared" si="5"/>
        <v/>
      </c>
      <c r="S11" s="35" t="str">
        <f t="shared" si="5"/>
        <v/>
      </c>
      <c r="T11" s="35" t="str">
        <f t="shared" si="6"/>
        <v/>
      </c>
      <c r="U11" s="35" t="str">
        <f t="shared" si="6"/>
        <v/>
      </c>
      <c r="V11" s="35" t="str">
        <f t="shared" si="6"/>
        <v/>
      </c>
      <c r="W11" s="35" t="str">
        <f t="shared" si="6"/>
        <v/>
      </c>
      <c r="X11" s="35" t="str">
        <f t="shared" si="6"/>
        <v/>
      </c>
      <c r="Y11" s="35" t="str">
        <f t="shared" si="6"/>
        <v/>
      </c>
      <c r="Z11" s="35" t="str">
        <f t="shared" si="6"/>
        <v/>
      </c>
      <c r="AA11" s="35" t="str">
        <f t="shared" si="6"/>
        <v/>
      </c>
      <c r="AB11" s="35" t="str">
        <f t="shared" si="6"/>
        <v/>
      </c>
      <c r="AC11" s="35" t="str">
        <f t="shared" si="6"/>
        <v/>
      </c>
      <c r="AD11" s="35" t="str">
        <f t="shared" si="7"/>
        <v/>
      </c>
      <c r="AE11" s="35" t="str">
        <f t="shared" si="7"/>
        <v/>
      </c>
      <c r="AF11" s="35" t="str">
        <f t="shared" si="7"/>
        <v/>
      </c>
      <c r="AG11" s="35" t="str">
        <f t="shared" si="7"/>
        <v/>
      </c>
      <c r="AH11" s="35" t="str">
        <f t="shared" si="7"/>
        <v/>
      </c>
      <c r="AI11" s="36" t="str">
        <f t="shared" si="7"/>
        <v/>
      </c>
    </row>
    <row r="12" spans="1:35" x14ac:dyDescent="0.3">
      <c r="A12" s="25">
        <f t="shared" si="2"/>
        <v>6</v>
      </c>
      <c r="B12" s="26" t="s">
        <v>58</v>
      </c>
      <c r="C12" s="26" t="s">
        <v>59</v>
      </c>
      <c r="D12" s="27">
        <v>46440</v>
      </c>
      <c r="E12" s="27">
        <v>46479</v>
      </c>
      <c r="F12" s="25">
        <f t="shared" si="3"/>
        <v>28</v>
      </c>
      <c r="G12" s="28">
        <v>0</v>
      </c>
      <c r="H12" s="25" t="str">
        <f t="shared" ca="1" si="4"/>
        <v>geplant</v>
      </c>
      <c r="I12" s="9"/>
      <c r="J12" s="34" t="str">
        <f t="shared" si="5"/>
        <v/>
      </c>
      <c r="K12" s="35" t="str">
        <f t="shared" si="5"/>
        <v/>
      </c>
      <c r="L12" s="35" t="str">
        <f t="shared" si="5"/>
        <v/>
      </c>
      <c r="M12" s="35" t="str">
        <f t="shared" si="5"/>
        <v/>
      </c>
      <c r="N12" s="35" t="str">
        <f t="shared" si="5"/>
        <v/>
      </c>
      <c r="O12" s="35" t="str">
        <f t="shared" si="5"/>
        <v/>
      </c>
      <c r="P12" s="35" t="str">
        <f t="shared" si="5"/>
        <v/>
      </c>
      <c r="Q12" s="35" t="str">
        <f t="shared" si="5"/>
        <v/>
      </c>
      <c r="R12" s="35" t="str">
        <f t="shared" si="5"/>
        <v/>
      </c>
      <c r="S12" s="35" t="str">
        <f t="shared" si="5"/>
        <v/>
      </c>
      <c r="T12" s="35" t="str">
        <f t="shared" si="6"/>
        <v/>
      </c>
      <c r="U12" s="35" t="str">
        <f t="shared" si="6"/>
        <v/>
      </c>
      <c r="V12" s="35" t="str">
        <f t="shared" si="6"/>
        <v/>
      </c>
      <c r="W12" s="35" t="str">
        <f t="shared" si="6"/>
        <v/>
      </c>
      <c r="X12" s="35" t="str">
        <f t="shared" si="6"/>
        <v/>
      </c>
      <c r="Y12" s="35" t="str">
        <f t="shared" si="6"/>
        <v/>
      </c>
      <c r="Z12" s="35" t="str">
        <f t="shared" si="6"/>
        <v/>
      </c>
      <c r="AA12" s="35" t="str">
        <f t="shared" si="6"/>
        <v/>
      </c>
      <c r="AB12" s="35" t="str">
        <f t="shared" si="6"/>
        <v/>
      </c>
      <c r="AC12" s="35" t="str">
        <f t="shared" si="6"/>
        <v/>
      </c>
      <c r="AD12" s="35" t="str">
        <f t="shared" si="7"/>
        <v/>
      </c>
      <c r="AE12" s="35" t="str">
        <f t="shared" si="7"/>
        <v/>
      </c>
      <c r="AF12" s="35" t="str">
        <f t="shared" si="7"/>
        <v/>
      </c>
      <c r="AG12" s="35" t="str">
        <f t="shared" si="7"/>
        <v/>
      </c>
      <c r="AH12" s="35" t="str">
        <f t="shared" si="7"/>
        <v/>
      </c>
      <c r="AI12" s="36" t="str">
        <f t="shared" si="7"/>
        <v/>
      </c>
    </row>
    <row r="13" spans="1:35" x14ac:dyDescent="0.3">
      <c r="A13" s="25">
        <f t="shared" si="2"/>
        <v>7</v>
      </c>
      <c r="B13" s="26" t="s">
        <v>60</v>
      </c>
      <c r="C13" s="26" t="s">
        <v>52</v>
      </c>
      <c r="D13" s="27">
        <v>46461</v>
      </c>
      <c r="E13" s="27">
        <v>46514</v>
      </c>
      <c r="F13" s="25">
        <f t="shared" si="3"/>
        <v>37</v>
      </c>
      <c r="G13" s="28">
        <v>0</v>
      </c>
      <c r="H13" s="25" t="str">
        <f t="shared" ca="1" si="4"/>
        <v>geplant</v>
      </c>
      <c r="I13" s="9"/>
      <c r="J13" s="34" t="str">
        <f t="shared" si="5"/>
        <v/>
      </c>
      <c r="K13" s="35" t="str">
        <f t="shared" si="5"/>
        <v/>
      </c>
      <c r="L13" s="35" t="str">
        <f t="shared" si="5"/>
        <v/>
      </c>
      <c r="M13" s="35" t="str">
        <f t="shared" si="5"/>
        <v/>
      </c>
      <c r="N13" s="35" t="str">
        <f t="shared" si="5"/>
        <v/>
      </c>
      <c r="O13" s="35" t="str">
        <f t="shared" si="5"/>
        <v/>
      </c>
      <c r="P13" s="35" t="str">
        <f t="shared" si="5"/>
        <v/>
      </c>
      <c r="Q13" s="35" t="str">
        <f t="shared" si="5"/>
        <v/>
      </c>
      <c r="R13" s="35" t="str">
        <f t="shared" si="5"/>
        <v/>
      </c>
      <c r="S13" s="35" t="str">
        <f t="shared" si="5"/>
        <v/>
      </c>
      <c r="T13" s="35" t="str">
        <f t="shared" si="6"/>
        <v/>
      </c>
      <c r="U13" s="35" t="str">
        <f t="shared" si="6"/>
        <v/>
      </c>
      <c r="V13" s="35" t="str">
        <f t="shared" si="6"/>
        <v/>
      </c>
      <c r="W13" s="35" t="str">
        <f t="shared" si="6"/>
        <v/>
      </c>
      <c r="X13" s="35" t="str">
        <f t="shared" si="6"/>
        <v/>
      </c>
      <c r="Y13" s="35" t="str">
        <f t="shared" si="6"/>
        <v/>
      </c>
      <c r="Z13" s="35" t="str">
        <f t="shared" si="6"/>
        <v/>
      </c>
      <c r="AA13" s="35" t="str">
        <f t="shared" si="6"/>
        <v/>
      </c>
      <c r="AB13" s="35" t="str">
        <f t="shared" si="6"/>
        <v/>
      </c>
      <c r="AC13" s="35" t="str">
        <f t="shared" si="6"/>
        <v/>
      </c>
      <c r="AD13" s="35" t="str">
        <f t="shared" si="7"/>
        <v/>
      </c>
      <c r="AE13" s="35" t="str">
        <f t="shared" si="7"/>
        <v/>
      </c>
      <c r="AF13" s="35" t="str">
        <f t="shared" si="7"/>
        <v/>
      </c>
      <c r="AG13" s="35" t="str">
        <f t="shared" si="7"/>
        <v/>
      </c>
      <c r="AH13" s="35" t="str">
        <f t="shared" si="7"/>
        <v/>
      </c>
      <c r="AI13" s="36" t="str">
        <f t="shared" si="7"/>
        <v/>
      </c>
    </row>
    <row r="14" spans="1:35" x14ac:dyDescent="0.3">
      <c r="A14" s="25">
        <f t="shared" si="2"/>
        <v>8</v>
      </c>
      <c r="B14" s="26" t="s">
        <v>61</v>
      </c>
      <c r="C14" s="26" t="s">
        <v>59</v>
      </c>
      <c r="D14" s="27">
        <v>46482</v>
      </c>
      <c r="E14" s="27">
        <v>46528</v>
      </c>
      <c r="F14" s="25">
        <f t="shared" si="3"/>
        <v>33</v>
      </c>
      <c r="G14" s="28">
        <v>0</v>
      </c>
      <c r="H14" s="25" t="str">
        <f t="shared" ca="1" si="4"/>
        <v>geplant</v>
      </c>
      <c r="I14" s="9"/>
      <c r="J14" s="34" t="str">
        <f t="shared" si="5"/>
        <v/>
      </c>
      <c r="K14" s="35" t="str">
        <f t="shared" si="5"/>
        <v/>
      </c>
      <c r="L14" s="35" t="str">
        <f t="shared" si="5"/>
        <v/>
      </c>
      <c r="M14" s="35" t="str">
        <f t="shared" si="5"/>
        <v/>
      </c>
      <c r="N14" s="35" t="str">
        <f t="shared" si="5"/>
        <v/>
      </c>
      <c r="O14" s="35" t="str">
        <f t="shared" si="5"/>
        <v/>
      </c>
      <c r="P14" s="35" t="str">
        <f t="shared" si="5"/>
        <v/>
      </c>
      <c r="Q14" s="35" t="str">
        <f t="shared" si="5"/>
        <v/>
      </c>
      <c r="R14" s="35" t="str">
        <f t="shared" si="5"/>
        <v/>
      </c>
      <c r="S14" s="35" t="str">
        <f t="shared" si="5"/>
        <v/>
      </c>
      <c r="T14" s="35" t="str">
        <f t="shared" si="6"/>
        <v/>
      </c>
      <c r="U14" s="35" t="str">
        <f t="shared" si="6"/>
        <v/>
      </c>
      <c r="V14" s="35" t="str">
        <f t="shared" si="6"/>
        <v/>
      </c>
      <c r="W14" s="35" t="str">
        <f t="shared" si="6"/>
        <v/>
      </c>
      <c r="X14" s="35" t="str">
        <f t="shared" si="6"/>
        <v/>
      </c>
      <c r="Y14" s="35" t="str">
        <f t="shared" si="6"/>
        <v/>
      </c>
      <c r="Z14" s="35" t="str">
        <f t="shared" si="6"/>
        <v/>
      </c>
      <c r="AA14" s="35" t="str">
        <f t="shared" si="6"/>
        <v/>
      </c>
      <c r="AB14" s="35" t="str">
        <f t="shared" si="6"/>
        <v/>
      </c>
      <c r="AC14" s="35" t="str">
        <f t="shared" si="6"/>
        <v/>
      </c>
      <c r="AD14" s="35" t="str">
        <f t="shared" si="7"/>
        <v/>
      </c>
      <c r="AE14" s="35" t="str">
        <f t="shared" si="7"/>
        <v/>
      </c>
      <c r="AF14" s="35" t="str">
        <f t="shared" si="7"/>
        <v/>
      </c>
      <c r="AG14" s="35" t="str">
        <f t="shared" si="7"/>
        <v/>
      </c>
      <c r="AH14" s="35" t="str">
        <f t="shared" si="7"/>
        <v/>
      </c>
      <c r="AI14" s="36" t="str">
        <f t="shared" si="7"/>
        <v/>
      </c>
    </row>
    <row r="15" spans="1:35" x14ac:dyDescent="0.3">
      <c r="A15" s="25">
        <f t="shared" si="2"/>
        <v>9</v>
      </c>
      <c r="B15" s="26" t="s">
        <v>62</v>
      </c>
      <c r="C15" s="26" t="s">
        <v>63</v>
      </c>
      <c r="D15" s="27">
        <v>46517</v>
      </c>
      <c r="E15" s="27">
        <v>46535</v>
      </c>
      <c r="F15" s="25">
        <f t="shared" si="3"/>
        <v>13</v>
      </c>
      <c r="G15" s="28">
        <v>0</v>
      </c>
      <c r="H15" s="25" t="str">
        <f t="shared" ca="1" si="4"/>
        <v>geplant</v>
      </c>
      <c r="I15" s="9"/>
      <c r="J15" s="34" t="str">
        <f t="shared" si="5"/>
        <v/>
      </c>
      <c r="K15" s="35" t="str">
        <f t="shared" si="5"/>
        <v/>
      </c>
      <c r="L15" s="35" t="str">
        <f t="shared" si="5"/>
        <v/>
      </c>
      <c r="M15" s="35" t="str">
        <f t="shared" si="5"/>
        <v/>
      </c>
      <c r="N15" s="35" t="str">
        <f t="shared" si="5"/>
        <v/>
      </c>
      <c r="O15" s="35" t="str">
        <f t="shared" si="5"/>
        <v/>
      </c>
      <c r="P15" s="35" t="str">
        <f t="shared" si="5"/>
        <v/>
      </c>
      <c r="Q15" s="35" t="str">
        <f t="shared" si="5"/>
        <v/>
      </c>
      <c r="R15" s="35" t="str">
        <f t="shared" si="5"/>
        <v/>
      </c>
      <c r="S15" s="35" t="str">
        <f t="shared" si="5"/>
        <v/>
      </c>
      <c r="T15" s="35" t="str">
        <f t="shared" si="6"/>
        <v/>
      </c>
      <c r="U15" s="35" t="str">
        <f t="shared" si="6"/>
        <v/>
      </c>
      <c r="V15" s="35" t="str">
        <f t="shared" si="6"/>
        <v/>
      </c>
      <c r="W15" s="35" t="str">
        <f t="shared" si="6"/>
        <v/>
      </c>
      <c r="X15" s="35" t="str">
        <f t="shared" si="6"/>
        <v/>
      </c>
      <c r="Y15" s="35" t="str">
        <f t="shared" si="6"/>
        <v/>
      </c>
      <c r="Z15" s="35" t="str">
        <f t="shared" si="6"/>
        <v/>
      </c>
      <c r="AA15" s="35" t="str">
        <f t="shared" si="6"/>
        <v/>
      </c>
      <c r="AB15" s="35" t="str">
        <f t="shared" si="6"/>
        <v/>
      </c>
      <c r="AC15" s="35" t="str">
        <f t="shared" si="6"/>
        <v/>
      </c>
      <c r="AD15" s="35" t="str">
        <f t="shared" si="7"/>
        <v/>
      </c>
      <c r="AE15" s="35" t="str">
        <f t="shared" si="7"/>
        <v/>
      </c>
      <c r="AF15" s="35" t="str">
        <f t="shared" si="7"/>
        <v/>
      </c>
      <c r="AG15" s="35" t="str">
        <f t="shared" si="7"/>
        <v/>
      </c>
      <c r="AH15" s="35" t="str">
        <f t="shared" si="7"/>
        <v/>
      </c>
      <c r="AI15" s="36" t="str">
        <f t="shared" si="7"/>
        <v/>
      </c>
    </row>
    <row r="16" spans="1:35" x14ac:dyDescent="0.3">
      <c r="A16" s="25">
        <f t="shared" si="2"/>
        <v>10</v>
      </c>
      <c r="B16" s="26" t="s">
        <v>64</v>
      </c>
      <c r="C16" s="26" t="s">
        <v>52</v>
      </c>
      <c r="D16" s="27">
        <v>46539</v>
      </c>
      <c r="E16" s="27">
        <v>46539</v>
      </c>
      <c r="F16" s="25">
        <f t="shared" si="3"/>
        <v>1</v>
      </c>
      <c r="G16" s="28">
        <v>0</v>
      </c>
      <c r="H16" s="25" t="str">
        <f t="shared" ca="1" si="4"/>
        <v>geplant</v>
      </c>
      <c r="I16" s="9"/>
      <c r="J16" s="34" t="str">
        <f t="shared" si="5"/>
        <v/>
      </c>
      <c r="K16" s="35" t="str">
        <f t="shared" si="5"/>
        <v/>
      </c>
      <c r="L16" s="35" t="str">
        <f t="shared" si="5"/>
        <v/>
      </c>
      <c r="M16" s="35" t="str">
        <f t="shared" si="5"/>
        <v/>
      </c>
      <c r="N16" s="35" t="str">
        <f t="shared" si="5"/>
        <v/>
      </c>
      <c r="O16" s="35" t="str">
        <f t="shared" si="5"/>
        <v/>
      </c>
      <c r="P16" s="35" t="str">
        <f t="shared" si="5"/>
        <v/>
      </c>
      <c r="Q16" s="35" t="str">
        <f t="shared" si="5"/>
        <v/>
      </c>
      <c r="R16" s="35" t="str">
        <f t="shared" si="5"/>
        <v/>
      </c>
      <c r="S16" s="35" t="str">
        <f t="shared" si="5"/>
        <v/>
      </c>
      <c r="T16" s="35" t="str">
        <f t="shared" si="6"/>
        <v/>
      </c>
      <c r="U16" s="35" t="str">
        <f t="shared" si="6"/>
        <v/>
      </c>
      <c r="V16" s="35" t="str">
        <f t="shared" si="6"/>
        <v/>
      </c>
      <c r="W16" s="35" t="str">
        <f t="shared" si="6"/>
        <v/>
      </c>
      <c r="X16" s="35" t="str">
        <f t="shared" si="6"/>
        <v/>
      </c>
      <c r="Y16" s="35" t="str">
        <f t="shared" si="6"/>
        <v/>
      </c>
      <c r="Z16" s="35" t="str">
        <f t="shared" si="6"/>
        <v/>
      </c>
      <c r="AA16" s="35" t="str">
        <f t="shared" si="6"/>
        <v/>
      </c>
      <c r="AB16" s="35" t="str">
        <f t="shared" si="6"/>
        <v/>
      </c>
      <c r="AC16" s="35" t="str">
        <f t="shared" si="6"/>
        <v/>
      </c>
      <c r="AD16" s="35" t="str">
        <f t="shared" si="7"/>
        <v>◆</v>
      </c>
      <c r="AE16" s="35" t="str">
        <f t="shared" si="7"/>
        <v/>
      </c>
      <c r="AF16" s="35" t="str">
        <f t="shared" si="7"/>
        <v/>
      </c>
      <c r="AG16" s="35" t="str">
        <f t="shared" si="7"/>
        <v/>
      </c>
      <c r="AH16" s="35" t="str">
        <f t="shared" si="7"/>
        <v/>
      </c>
      <c r="AI16" s="36" t="str">
        <f t="shared" si="7"/>
        <v/>
      </c>
    </row>
    <row r="17" spans="1:35" x14ac:dyDescent="0.3">
      <c r="A17" s="25" t="str">
        <f t="shared" si="2"/>
        <v/>
      </c>
      <c r="B17" s="26"/>
      <c r="C17" s="26"/>
      <c r="D17" s="27"/>
      <c r="E17" s="27"/>
      <c r="F17" s="25" t="str">
        <f t="shared" si="3"/>
        <v/>
      </c>
      <c r="G17" s="28"/>
      <c r="H17" s="25" t="str">
        <f t="shared" ca="1" si="4"/>
        <v/>
      </c>
      <c r="I17" s="9"/>
      <c r="J17" s="34" t="str">
        <f t="shared" ref="J17:S26" si="8">IF(AND(ISNUMBER($D17),$D17=$E17,$D17&gt;=J$6,$D17&lt;J$6+7),"◆","")</f>
        <v/>
      </c>
      <c r="K17" s="35" t="str">
        <f t="shared" si="8"/>
        <v/>
      </c>
      <c r="L17" s="35" t="str">
        <f t="shared" si="8"/>
        <v/>
      </c>
      <c r="M17" s="35" t="str">
        <f t="shared" si="8"/>
        <v/>
      </c>
      <c r="N17" s="35" t="str">
        <f t="shared" si="8"/>
        <v/>
      </c>
      <c r="O17" s="35" t="str">
        <f t="shared" si="8"/>
        <v/>
      </c>
      <c r="P17" s="35" t="str">
        <f t="shared" si="8"/>
        <v/>
      </c>
      <c r="Q17" s="35" t="str">
        <f t="shared" si="8"/>
        <v/>
      </c>
      <c r="R17" s="35" t="str">
        <f t="shared" si="8"/>
        <v/>
      </c>
      <c r="S17" s="35" t="str">
        <f t="shared" si="8"/>
        <v/>
      </c>
      <c r="T17" s="35" t="str">
        <f t="shared" ref="T17:AC26" si="9">IF(AND(ISNUMBER($D17),$D17=$E17,$D17&gt;=T$6,$D17&lt;T$6+7),"◆","")</f>
        <v/>
      </c>
      <c r="U17" s="35" t="str">
        <f t="shared" si="9"/>
        <v/>
      </c>
      <c r="V17" s="35" t="str">
        <f t="shared" si="9"/>
        <v/>
      </c>
      <c r="W17" s="35" t="str">
        <f t="shared" si="9"/>
        <v/>
      </c>
      <c r="X17" s="35" t="str">
        <f t="shared" si="9"/>
        <v/>
      </c>
      <c r="Y17" s="35" t="str">
        <f t="shared" si="9"/>
        <v/>
      </c>
      <c r="Z17" s="35" t="str">
        <f t="shared" si="9"/>
        <v/>
      </c>
      <c r="AA17" s="35" t="str">
        <f t="shared" si="9"/>
        <v/>
      </c>
      <c r="AB17" s="35" t="str">
        <f t="shared" si="9"/>
        <v/>
      </c>
      <c r="AC17" s="35" t="str">
        <f t="shared" si="9"/>
        <v/>
      </c>
      <c r="AD17" s="35" t="str">
        <f t="shared" ref="AD17:AI26" si="10">IF(AND(ISNUMBER($D17),$D17=$E17,$D17&gt;=AD$6,$D17&lt;AD$6+7),"◆","")</f>
        <v/>
      </c>
      <c r="AE17" s="35" t="str">
        <f t="shared" si="10"/>
        <v/>
      </c>
      <c r="AF17" s="35" t="str">
        <f t="shared" si="10"/>
        <v/>
      </c>
      <c r="AG17" s="35" t="str">
        <f t="shared" si="10"/>
        <v/>
      </c>
      <c r="AH17" s="35" t="str">
        <f t="shared" si="10"/>
        <v/>
      </c>
      <c r="AI17" s="36" t="str">
        <f t="shared" si="10"/>
        <v/>
      </c>
    </row>
    <row r="18" spans="1:35" x14ac:dyDescent="0.3">
      <c r="A18" s="25" t="str">
        <f t="shared" si="2"/>
        <v/>
      </c>
      <c r="B18" s="26"/>
      <c r="C18" s="26"/>
      <c r="D18" s="27"/>
      <c r="E18" s="27"/>
      <c r="F18" s="25" t="str">
        <f t="shared" si="3"/>
        <v/>
      </c>
      <c r="G18" s="28"/>
      <c r="H18" s="25" t="str">
        <f t="shared" ca="1" si="4"/>
        <v/>
      </c>
      <c r="I18" s="9"/>
      <c r="J18" s="34" t="str">
        <f t="shared" si="8"/>
        <v/>
      </c>
      <c r="K18" s="35" t="str">
        <f t="shared" si="8"/>
        <v/>
      </c>
      <c r="L18" s="35" t="str">
        <f t="shared" si="8"/>
        <v/>
      </c>
      <c r="M18" s="35" t="str">
        <f t="shared" si="8"/>
        <v/>
      </c>
      <c r="N18" s="35" t="str">
        <f t="shared" si="8"/>
        <v/>
      </c>
      <c r="O18" s="35" t="str">
        <f t="shared" si="8"/>
        <v/>
      </c>
      <c r="P18" s="35" t="str">
        <f t="shared" si="8"/>
        <v/>
      </c>
      <c r="Q18" s="35" t="str">
        <f t="shared" si="8"/>
        <v/>
      </c>
      <c r="R18" s="35" t="str">
        <f t="shared" si="8"/>
        <v/>
      </c>
      <c r="S18" s="35" t="str">
        <f t="shared" si="8"/>
        <v/>
      </c>
      <c r="T18" s="35" t="str">
        <f t="shared" si="9"/>
        <v/>
      </c>
      <c r="U18" s="35" t="str">
        <f t="shared" si="9"/>
        <v/>
      </c>
      <c r="V18" s="35" t="str">
        <f t="shared" si="9"/>
        <v/>
      </c>
      <c r="W18" s="35" t="str">
        <f t="shared" si="9"/>
        <v/>
      </c>
      <c r="X18" s="35" t="str">
        <f t="shared" si="9"/>
        <v/>
      </c>
      <c r="Y18" s="35" t="str">
        <f t="shared" si="9"/>
        <v/>
      </c>
      <c r="Z18" s="35" t="str">
        <f t="shared" si="9"/>
        <v/>
      </c>
      <c r="AA18" s="35" t="str">
        <f t="shared" si="9"/>
        <v/>
      </c>
      <c r="AB18" s="35" t="str">
        <f t="shared" si="9"/>
        <v/>
      </c>
      <c r="AC18" s="35" t="str">
        <f t="shared" si="9"/>
        <v/>
      </c>
      <c r="AD18" s="35" t="str">
        <f t="shared" si="10"/>
        <v/>
      </c>
      <c r="AE18" s="35" t="str">
        <f t="shared" si="10"/>
        <v/>
      </c>
      <c r="AF18" s="35" t="str">
        <f t="shared" si="10"/>
        <v/>
      </c>
      <c r="AG18" s="35" t="str">
        <f t="shared" si="10"/>
        <v/>
      </c>
      <c r="AH18" s="35" t="str">
        <f t="shared" si="10"/>
        <v/>
      </c>
      <c r="AI18" s="36" t="str">
        <f t="shared" si="10"/>
        <v/>
      </c>
    </row>
    <row r="19" spans="1:35" x14ac:dyDescent="0.3">
      <c r="A19" s="25" t="str">
        <f t="shared" si="2"/>
        <v/>
      </c>
      <c r="B19" s="26"/>
      <c r="C19" s="26"/>
      <c r="D19" s="27"/>
      <c r="E19" s="27"/>
      <c r="F19" s="25" t="str">
        <f t="shared" si="3"/>
        <v/>
      </c>
      <c r="G19" s="28"/>
      <c r="H19" s="25" t="str">
        <f t="shared" ca="1" si="4"/>
        <v/>
      </c>
      <c r="I19" s="9"/>
      <c r="J19" s="34" t="str">
        <f t="shared" si="8"/>
        <v/>
      </c>
      <c r="K19" s="35" t="str">
        <f t="shared" si="8"/>
        <v/>
      </c>
      <c r="L19" s="35" t="str">
        <f t="shared" si="8"/>
        <v/>
      </c>
      <c r="M19" s="35" t="str">
        <f t="shared" si="8"/>
        <v/>
      </c>
      <c r="N19" s="35" t="str">
        <f t="shared" si="8"/>
        <v/>
      </c>
      <c r="O19" s="35" t="str">
        <f t="shared" si="8"/>
        <v/>
      </c>
      <c r="P19" s="35" t="str">
        <f t="shared" si="8"/>
        <v/>
      </c>
      <c r="Q19" s="35" t="str">
        <f t="shared" si="8"/>
        <v/>
      </c>
      <c r="R19" s="35" t="str">
        <f t="shared" si="8"/>
        <v/>
      </c>
      <c r="S19" s="35" t="str">
        <f t="shared" si="8"/>
        <v/>
      </c>
      <c r="T19" s="35" t="str">
        <f t="shared" si="9"/>
        <v/>
      </c>
      <c r="U19" s="35" t="str">
        <f t="shared" si="9"/>
        <v/>
      </c>
      <c r="V19" s="35" t="str">
        <f t="shared" si="9"/>
        <v/>
      </c>
      <c r="W19" s="35" t="str">
        <f t="shared" si="9"/>
        <v/>
      </c>
      <c r="X19" s="35" t="str">
        <f t="shared" si="9"/>
        <v/>
      </c>
      <c r="Y19" s="35" t="str">
        <f t="shared" si="9"/>
        <v/>
      </c>
      <c r="Z19" s="35" t="str">
        <f t="shared" si="9"/>
        <v/>
      </c>
      <c r="AA19" s="35" t="str">
        <f t="shared" si="9"/>
        <v/>
      </c>
      <c r="AB19" s="35" t="str">
        <f t="shared" si="9"/>
        <v/>
      </c>
      <c r="AC19" s="35" t="str">
        <f t="shared" si="9"/>
        <v/>
      </c>
      <c r="AD19" s="35" t="str">
        <f t="shared" si="10"/>
        <v/>
      </c>
      <c r="AE19" s="35" t="str">
        <f t="shared" si="10"/>
        <v/>
      </c>
      <c r="AF19" s="35" t="str">
        <f t="shared" si="10"/>
        <v/>
      </c>
      <c r="AG19" s="35" t="str">
        <f t="shared" si="10"/>
        <v/>
      </c>
      <c r="AH19" s="35" t="str">
        <f t="shared" si="10"/>
        <v/>
      </c>
      <c r="AI19" s="36" t="str">
        <f t="shared" si="10"/>
        <v/>
      </c>
    </row>
    <row r="20" spans="1:35" x14ac:dyDescent="0.3">
      <c r="A20" s="25" t="str">
        <f t="shared" si="2"/>
        <v/>
      </c>
      <c r="B20" s="26"/>
      <c r="C20" s="26"/>
      <c r="D20" s="27"/>
      <c r="E20" s="27"/>
      <c r="F20" s="25" t="str">
        <f t="shared" si="3"/>
        <v/>
      </c>
      <c r="G20" s="28"/>
      <c r="H20" s="25" t="str">
        <f t="shared" ca="1" si="4"/>
        <v/>
      </c>
      <c r="I20" s="9"/>
      <c r="J20" s="34" t="str">
        <f t="shared" si="8"/>
        <v/>
      </c>
      <c r="K20" s="35" t="str">
        <f t="shared" si="8"/>
        <v/>
      </c>
      <c r="L20" s="35" t="str">
        <f t="shared" si="8"/>
        <v/>
      </c>
      <c r="M20" s="35" t="str">
        <f t="shared" si="8"/>
        <v/>
      </c>
      <c r="N20" s="35" t="str">
        <f t="shared" si="8"/>
        <v/>
      </c>
      <c r="O20" s="35" t="str">
        <f t="shared" si="8"/>
        <v/>
      </c>
      <c r="P20" s="35" t="str">
        <f t="shared" si="8"/>
        <v/>
      </c>
      <c r="Q20" s="35" t="str">
        <f t="shared" si="8"/>
        <v/>
      </c>
      <c r="R20" s="35" t="str">
        <f t="shared" si="8"/>
        <v/>
      </c>
      <c r="S20" s="35" t="str">
        <f t="shared" si="8"/>
        <v/>
      </c>
      <c r="T20" s="35" t="str">
        <f t="shared" si="9"/>
        <v/>
      </c>
      <c r="U20" s="35" t="str">
        <f t="shared" si="9"/>
        <v/>
      </c>
      <c r="V20" s="35" t="str">
        <f t="shared" si="9"/>
        <v/>
      </c>
      <c r="W20" s="35" t="str">
        <f t="shared" si="9"/>
        <v/>
      </c>
      <c r="X20" s="35" t="str">
        <f t="shared" si="9"/>
        <v/>
      </c>
      <c r="Y20" s="35" t="str">
        <f t="shared" si="9"/>
        <v/>
      </c>
      <c r="Z20" s="35" t="str">
        <f t="shared" si="9"/>
        <v/>
      </c>
      <c r="AA20" s="35" t="str">
        <f t="shared" si="9"/>
        <v/>
      </c>
      <c r="AB20" s="35" t="str">
        <f t="shared" si="9"/>
        <v/>
      </c>
      <c r="AC20" s="35" t="str">
        <f t="shared" si="9"/>
        <v/>
      </c>
      <c r="AD20" s="35" t="str">
        <f t="shared" si="10"/>
        <v/>
      </c>
      <c r="AE20" s="35" t="str">
        <f t="shared" si="10"/>
        <v/>
      </c>
      <c r="AF20" s="35" t="str">
        <f t="shared" si="10"/>
        <v/>
      </c>
      <c r="AG20" s="35" t="str">
        <f t="shared" si="10"/>
        <v/>
      </c>
      <c r="AH20" s="35" t="str">
        <f t="shared" si="10"/>
        <v/>
      </c>
      <c r="AI20" s="36" t="str">
        <f t="shared" si="10"/>
        <v/>
      </c>
    </row>
    <row r="21" spans="1:35" x14ac:dyDescent="0.3">
      <c r="A21" s="25" t="str">
        <f t="shared" si="2"/>
        <v/>
      </c>
      <c r="B21" s="26"/>
      <c r="C21" s="26"/>
      <c r="D21" s="27"/>
      <c r="E21" s="27"/>
      <c r="F21" s="25" t="str">
        <f t="shared" si="3"/>
        <v/>
      </c>
      <c r="G21" s="28"/>
      <c r="H21" s="25" t="str">
        <f t="shared" ca="1" si="4"/>
        <v/>
      </c>
      <c r="I21" s="9"/>
      <c r="J21" s="34" t="str">
        <f t="shared" si="8"/>
        <v/>
      </c>
      <c r="K21" s="35" t="str">
        <f t="shared" si="8"/>
        <v/>
      </c>
      <c r="L21" s="35" t="str">
        <f t="shared" si="8"/>
        <v/>
      </c>
      <c r="M21" s="35" t="str">
        <f t="shared" si="8"/>
        <v/>
      </c>
      <c r="N21" s="35" t="str">
        <f t="shared" si="8"/>
        <v/>
      </c>
      <c r="O21" s="35" t="str">
        <f t="shared" si="8"/>
        <v/>
      </c>
      <c r="P21" s="35" t="str">
        <f t="shared" si="8"/>
        <v/>
      </c>
      <c r="Q21" s="35" t="str">
        <f t="shared" si="8"/>
        <v/>
      </c>
      <c r="R21" s="35" t="str">
        <f t="shared" si="8"/>
        <v/>
      </c>
      <c r="S21" s="35" t="str">
        <f t="shared" si="8"/>
        <v/>
      </c>
      <c r="T21" s="35" t="str">
        <f t="shared" si="9"/>
        <v/>
      </c>
      <c r="U21" s="35" t="str">
        <f t="shared" si="9"/>
        <v/>
      </c>
      <c r="V21" s="35" t="str">
        <f t="shared" si="9"/>
        <v/>
      </c>
      <c r="W21" s="35" t="str">
        <f t="shared" si="9"/>
        <v/>
      </c>
      <c r="X21" s="35" t="str">
        <f t="shared" si="9"/>
        <v/>
      </c>
      <c r="Y21" s="35" t="str">
        <f t="shared" si="9"/>
        <v/>
      </c>
      <c r="Z21" s="35" t="str">
        <f t="shared" si="9"/>
        <v/>
      </c>
      <c r="AA21" s="35" t="str">
        <f t="shared" si="9"/>
        <v/>
      </c>
      <c r="AB21" s="35" t="str">
        <f t="shared" si="9"/>
        <v/>
      </c>
      <c r="AC21" s="35" t="str">
        <f t="shared" si="9"/>
        <v/>
      </c>
      <c r="AD21" s="35" t="str">
        <f t="shared" si="10"/>
        <v/>
      </c>
      <c r="AE21" s="35" t="str">
        <f t="shared" si="10"/>
        <v/>
      </c>
      <c r="AF21" s="35" t="str">
        <f t="shared" si="10"/>
        <v/>
      </c>
      <c r="AG21" s="35" t="str">
        <f t="shared" si="10"/>
        <v/>
      </c>
      <c r="AH21" s="35" t="str">
        <f t="shared" si="10"/>
        <v/>
      </c>
      <c r="AI21" s="36" t="str">
        <f t="shared" si="10"/>
        <v/>
      </c>
    </row>
    <row r="22" spans="1:35" x14ac:dyDescent="0.3">
      <c r="A22" s="25" t="str">
        <f t="shared" si="2"/>
        <v/>
      </c>
      <c r="B22" s="26"/>
      <c r="C22" s="26"/>
      <c r="D22" s="27"/>
      <c r="E22" s="27"/>
      <c r="F22" s="25" t="str">
        <f t="shared" si="3"/>
        <v/>
      </c>
      <c r="G22" s="28"/>
      <c r="H22" s="25" t="str">
        <f t="shared" ca="1" si="4"/>
        <v/>
      </c>
      <c r="I22" s="9"/>
      <c r="J22" s="34" t="str">
        <f t="shared" si="8"/>
        <v/>
      </c>
      <c r="K22" s="35" t="str">
        <f t="shared" si="8"/>
        <v/>
      </c>
      <c r="L22" s="35" t="str">
        <f t="shared" si="8"/>
        <v/>
      </c>
      <c r="M22" s="35" t="str">
        <f t="shared" si="8"/>
        <v/>
      </c>
      <c r="N22" s="35" t="str">
        <f t="shared" si="8"/>
        <v/>
      </c>
      <c r="O22" s="35" t="str">
        <f t="shared" si="8"/>
        <v/>
      </c>
      <c r="P22" s="35" t="str">
        <f t="shared" si="8"/>
        <v/>
      </c>
      <c r="Q22" s="35" t="str">
        <f t="shared" si="8"/>
        <v/>
      </c>
      <c r="R22" s="35" t="str">
        <f t="shared" si="8"/>
        <v/>
      </c>
      <c r="S22" s="35" t="str">
        <f t="shared" si="8"/>
        <v/>
      </c>
      <c r="T22" s="35" t="str">
        <f t="shared" si="9"/>
        <v/>
      </c>
      <c r="U22" s="35" t="str">
        <f t="shared" si="9"/>
        <v/>
      </c>
      <c r="V22" s="35" t="str">
        <f t="shared" si="9"/>
        <v/>
      </c>
      <c r="W22" s="35" t="str">
        <f t="shared" si="9"/>
        <v/>
      </c>
      <c r="X22" s="35" t="str">
        <f t="shared" si="9"/>
        <v/>
      </c>
      <c r="Y22" s="35" t="str">
        <f t="shared" si="9"/>
        <v/>
      </c>
      <c r="Z22" s="35" t="str">
        <f t="shared" si="9"/>
        <v/>
      </c>
      <c r="AA22" s="35" t="str">
        <f t="shared" si="9"/>
        <v/>
      </c>
      <c r="AB22" s="35" t="str">
        <f t="shared" si="9"/>
        <v/>
      </c>
      <c r="AC22" s="35" t="str">
        <f t="shared" si="9"/>
        <v/>
      </c>
      <c r="AD22" s="35" t="str">
        <f t="shared" si="10"/>
        <v/>
      </c>
      <c r="AE22" s="35" t="str">
        <f t="shared" si="10"/>
        <v/>
      </c>
      <c r="AF22" s="35" t="str">
        <f t="shared" si="10"/>
        <v/>
      </c>
      <c r="AG22" s="35" t="str">
        <f t="shared" si="10"/>
        <v/>
      </c>
      <c r="AH22" s="35" t="str">
        <f t="shared" si="10"/>
        <v/>
      </c>
      <c r="AI22" s="36" t="str">
        <f t="shared" si="10"/>
        <v/>
      </c>
    </row>
    <row r="23" spans="1:35" x14ac:dyDescent="0.3">
      <c r="A23" s="25" t="str">
        <f t="shared" si="2"/>
        <v/>
      </c>
      <c r="B23" s="26"/>
      <c r="C23" s="26"/>
      <c r="D23" s="27"/>
      <c r="E23" s="27"/>
      <c r="F23" s="25" t="str">
        <f t="shared" si="3"/>
        <v/>
      </c>
      <c r="G23" s="28"/>
      <c r="H23" s="25" t="str">
        <f t="shared" ca="1" si="4"/>
        <v/>
      </c>
      <c r="I23" s="9"/>
      <c r="J23" s="34" t="str">
        <f t="shared" si="8"/>
        <v/>
      </c>
      <c r="K23" s="35" t="str">
        <f t="shared" si="8"/>
        <v/>
      </c>
      <c r="L23" s="35" t="str">
        <f t="shared" si="8"/>
        <v/>
      </c>
      <c r="M23" s="35" t="str">
        <f t="shared" si="8"/>
        <v/>
      </c>
      <c r="N23" s="35" t="str">
        <f t="shared" si="8"/>
        <v/>
      </c>
      <c r="O23" s="35" t="str">
        <f t="shared" si="8"/>
        <v/>
      </c>
      <c r="P23" s="35" t="str">
        <f t="shared" si="8"/>
        <v/>
      </c>
      <c r="Q23" s="35" t="str">
        <f t="shared" si="8"/>
        <v/>
      </c>
      <c r="R23" s="35" t="str">
        <f t="shared" si="8"/>
        <v/>
      </c>
      <c r="S23" s="35" t="str">
        <f t="shared" si="8"/>
        <v/>
      </c>
      <c r="T23" s="35" t="str">
        <f t="shared" si="9"/>
        <v/>
      </c>
      <c r="U23" s="35" t="str">
        <f t="shared" si="9"/>
        <v/>
      </c>
      <c r="V23" s="35" t="str">
        <f t="shared" si="9"/>
        <v/>
      </c>
      <c r="W23" s="35" t="str">
        <f t="shared" si="9"/>
        <v/>
      </c>
      <c r="X23" s="35" t="str">
        <f t="shared" si="9"/>
        <v/>
      </c>
      <c r="Y23" s="35" t="str">
        <f t="shared" si="9"/>
        <v/>
      </c>
      <c r="Z23" s="35" t="str">
        <f t="shared" si="9"/>
        <v/>
      </c>
      <c r="AA23" s="35" t="str">
        <f t="shared" si="9"/>
        <v/>
      </c>
      <c r="AB23" s="35" t="str">
        <f t="shared" si="9"/>
        <v/>
      </c>
      <c r="AC23" s="35" t="str">
        <f t="shared" si="9"/>
        <v/>
      </c>
      <c r="AD23" s="35" t="str">
        <f t="shared" si="10"/>
        <v/>
      </c>
      <c r="AE23" s="35" t="str">
        <f t="shared" si="10"/>
        <v/>
      </c>
      <c r="AF23" s="35" t="str">
        <f t="shared" si="10"/>
        <v/>
      </c>
      <c r="AG23" s="35" t="str">
        <f t="shared" si="10"/>
        <v/>
      </c>
      <c r="AH23" s="35" t="str">
        <f t="shared" si="10"/>
        <v/>
      </c>
      <c r="AI23" s="36" t="str">
        <f t="shared" si="10"/>
        <v/>
      </c>
    </row>
    <row r="24" spans="1:35" x14ac:dyDescent="0.3">
      <c r="A24" s="25" t="str">
        <f t="shared" si="2"/>
        <v/>
      </c>
      <c r="B24" s="26"/>
      <c r="C24" s="26"/>
      <c r="D24" s="27"/>
      <c r="E24" s="27"/>
      <c r="F24" s="25" t="str">
        <f t="shared" si="3"/>
        <v/>
      </c>
      <c r="G24" s="28"/>
      <c r="H24" s="25" t="str">
        <f t="shared" ca="1" si="4"/>
        <v/>
      </c>
      <c r="I24" s="9"/>
      <c r="J24" s="34" t="str">
        <f t="shared" si="8"/>
        <v/>
      </c>
      <c r="K24" s="35" t="str">
        <f t="shared" si="8"/>
        <v/>
      </c>
      <c r="L24" s="35" t="str">
        <f t="shared" si="8"/>
        <v/>
      </c>
      <c r="M24" s="35" t="str">
        <f t="shared" si="8"/>
        <v/>
      </c>
      <c r="N24" s="35" t="str">
        <f t="shared" si="8"/>
        <v/>
      </c>
      <c r="O24" s="35" t="str">
        <f t="shared" si="8"/>
        <v/>
      </c>
      <c r="P24" s="35" t="str">
        <f t="shared" si="8"/>
        <v/>
      </c>
      <c r="Q24" s="35" t="str">
        <f t="shared" si="8"/>
        <v/>
      </c>
      <c r="R24" s="35" t="str">
        <f t="shared" si="8"/>
        <v/>
      </c>
      <c r="S24" s="35" t="str">
        <f t="shared" si="8"/>
        <v/>
      </c>
      <c r="T24" s="35" t="str">
        <f t="shared" si="9"/>
        <v/>
      </c>
      <c r="U24" s="35" t="str">
        <f t="shared" si="9"/>
        <v/>
      </c>
      <c r="V24" s="35" t="str">
        <f t="shared" si="9"/>
        <v/>
      </c>
      <c r="W24" s="35" t="str">
        <f t="shared" si="9"/>
        <v/>
      </c>
      <c r="X24" s="35" t="str">
        <f t="shared" si="9"/>
        <v/>
      </c>
      <c r="Y24" s="35" t="str">
        <f t="shared" si="9"/>
        <v/>
      </c>
      <c r="Z24" s="35" t="str">
        <f t="shared" si="9"/>
        <v/>
      </c>
      <c r="AA24" s="35" t="str">
        <f t="shared" si="9"/>
        <v/>
      </c>
      <c r="AB24" s="35" t="str">
        <f t="shared" si="9"/>
        <v/>
      </c>
      <c r="AC24" s="35" t="str">
        <f t="shared" si="9"/>
        <v/>
      </c>
      <c r="AD24" s="35" t="str">
        <f t="shared" si="10"/>
        <v/>
      </c>
      <c r="AE24" s="35" t="str">
        <f t="shared" si="10"/>
        <v/>
      </c>
      <c r="AF24" s="35" t="str">
        <f t="shared" si="10"/>
        <v/>
      </c>
      <c r="AG24" s="35" t="str">
        <f t="shared" si="10"/>
        <v/>
      </c>
      <c r="AH24" s="35" t="str">
        <f t="shared" si="10"/>
        <v/>
      </c>
      <c r="AI24" s="36" t="str">
        <f t="shared" si="10"/>
        <v/>
      </c>
    </row>
    <row r="25" spans="1:35" x14ac:dyDescent="0.3">
      <c r="A25" s="25" t="str">
        <f t="shared" si="2"/>
        <v/>
      </c>
      <c r="B25" s="26"/>
      <c r="C25" s="26"/>
      <c r="D25" s="27"/>
      <c r="E25" s="27"/>
      <c r="F25" s="25" t="str">
        <f t="shared" si="3"/>
        <v/>
      </c>
      <c r="G25" s="28"/>
      <c r="H25" s="25" t="str">
        <f t="shared" ca="1" si="4"/>
        <v/>
      </c>
      <c r="I25" s="9"/>
      <c r="J25" s="34" t="str">
        <f t="shared" si="8"/>
        <v/>
      </c>
      <c r="K25" s="35" t="str">
        <f t="shared" si="8"/>
        <v/>
      </c>
      <c r="L25" s="35" t="str">
        <f t="shared" si="8"/>
        <v/>
      </c>
      <c r="M25" s="35" t="str">
        <f t="shared" si="8"/>
        <v/>
      </c>
      <c r="N25" s="35" t="str">
        <f t="shared" si="8"/>
        <v/>
      </c>
      <c r="O25" s="35" t="str">
        <f t="shared" si="8"/>
        <v/>
      </c>
      <c r="P25" s="35" t="str">
        <f t="shared" si="8"/>
        <v/>
      </c>
      <c r="Q25" s="35" t="str">
        <f t="shared" si="8"/>
        <v/>
      </c>
      <c r="R25" s="35" t="str">
        <f t="shared" si="8"/>
        <v/>
      </c>
      <c r="S25" s="35" t="str">
        <f t="shared" si="8"/>
        <v/>
      </c>
      <c r="T25" s="35" t="str">
        <f t="shared" si="9"/>
        <v/>
      </c>
      <c r="U25" s="35" t="str">
        <f t="shared" si="9"/>
        <v/>
      </c>
      <c r="V25" s="35" t="str">
        <f t="shared" si="9"/>
        <v/>
      </c>
      <c r="W25" s="35" t="str">
        <f t="shared" si="9"/>
        <v/>
      </c>
      <c r="X25" s="35" t="str">
        <f t="shared" si="9"/>
        <v/>
      </c>
      <c r="Y25" s="35" t="str">
        <f t="shared" si="9"/>
        <v/>
      </c>
      <c r="Z25" s="35" t="str">
        <f t="shared" si="9"/>
        <v/>
      </c>
      <c r="AA25" s="35" t="str">
        <f t="shared" si="9"/>
        <v/>
      </c>
      <c r="AB25" s="35" t="str">
        <f t="shared" si="9"/>
        <v/>
      </c>
      <c r="AC25" s="35" t="str">
        <f t="shared" si="9"/>
        <v/>
      </c>
      <c r="AD25" s="35" t="str">
        <f t="shared" si="10"/>
        <v/>
      </c>
      <c r="AE25" s="35" t="str">
        <f t="shared" si="10"/>
        <v/>
      </c>
      <c r="AF25" s="35" t="str">
        <f t="shared" si="10"/>
        <v/>
      </c>
      <c r="AG25" s="35" t="str">
        <f t="shared" si="10"/>
        <v/>
      </c>
      <c r="AH25" s="35" t="str">
        <f t="shared" si="10"/>
        <v/>
      </c>
      <c r="AI25" s="36" t="str">
        <f t="shared" si="10"/>
        <v/>
      </c>
    </row>
    <row r="26" spans="1:35" x14ac:dyDescent="0.3">
      <c r="A26" s="25" t="str">
        <f t="shared" si="2"/>
        <v/>
      </c>
      <c r="B26" s="26"/>
      <c r="C26" s="26"/>
      <c r="D26" s="27"/>
      <c r="E26" s="27"/>
      <c r="F26" s="25" t="str">
        <f t="shared" si="3"/>
        <v/>
      </c>
      <c r="G26" s="28"/>
      <c r="H26" s="25" t="str">
        <f t="shared" ca="1" si="4"/>
        <v/>
      </c>
      <c r="I26" s="9"/>
      <c r="J26" s="34" t="str">
        <f t="shared" si="8"/>
        <v/>
      </c>
      <c r="K26" s="35" t="str">
        <f t="shared" si="8"/>
        <v/>
      </c>
      <c r="L26" s="35" t="str">
        <f t="shared" si="8"/>
        <v/>
      </c>
      <c r="M26" s="35" t="str">
        <f t="shared" si="8"/>
        <v/>
      </c>
      <c r="N26" s="35" t="str">
        <f t="shared" si="8"/>
        <v/>
      </c>
      <c r="O26" s="35" t="str">
        <f t="shared" si="8"/>
        <v/>
      </c>
      <c r="P26" s="35" t="str">
        <f t="shared" si="8"/>
        <v/>
      </c>
      <c r="Q26" s="35" t="str">
        <f t="shared" si="8"/>
        <v/>
      </c>
      <c r="R26" s="35" t="str">
        <f t="shared" si="8"/>
        <v/>
      </c>
      <c r="S26" s="35" t="str">
        <f t="shared" si="8"/>
        <v/>
      </c>
      <c r="T26" s="35" t="str">
        <f t="shared" si="9"/>
        <v/>
      </c>
      <c r="U26" s="35" t="str">
        <f t="shared" si="9"/>
        <v/>
      </c>
      <c r="V26" s="35" t="str">
        <f t="shared" si="9"/>
        <v/>
      </c>
      <c r="W26" s="35" t="str">
        <f t="shared" si="9"/>
        <v/>
      </c>
      <c r="X26" s="35" t="str">
        <f t="shared" si="9"/>
        <v/>
      </c>
      <c r="Y26" s="35" t="str">
        <f t="shared" si="9"/>
        <v/>
      </c>
      <c r="Z26" s="35" t="str">
        <f t="shared" si="9"/>
        <v/>
      </c>
      <c r="AA26" s="35" t="str">
        <f t="shared" si="9"/>
        <v/>
      </c>
      <c r="AB26" s="35" t="str">
        <f t="shared" si="9"/>
        <v/>
      </c>
      <c r="AC26" s="35" t="str">
        <f t="shared" si="9"/>
        <v/>
      </c>
      <c r="AD26" s="35" t="str">
        <f t="shared" si="10"/>
        <v/>
      </c>
      <c r="AE26" s="35" t="str">
        <f t="shared" si="10"/>
        <v/>
      </c>
      <c r="AF26" s="35" t="str">
        <f t="shared" si="10"/>
        <v/>
      </c>
      <c r="AG26" s="35" t="str">
        <f t="shared" si="10"/>
        <v/>
      </c>
      <c r="AH26" s="35" t="str">
        <f t="shared" si="10"/>
        <v/>
      </c>
      <c r="AI26" s="36" t="str">
        <f t="shared" si="10"/>
        <v/>
      </c>
    </row>
    <row r="27" spans="1:35" x14ac:dyDescent="0.3">
      <c r="A27" s="25" t="str">
        <f t="shared" si="2"/>
        <v/>
      </c>
      <c r="B27" s="26"/>
      <c r="C27" s="26"/>
      <c r="D27" s="27"/>
      <c r="E27" s="27"/>
      <c r="F27" s="25" t="str">
        <f t="shared" si="3"/>
        <v/>
      </c>
      <c r="G27" s="28"/>
      <c r="H27" s="25" t="str">
        <f t="shared" ca="1" si="4"/>
        <v/>
      </c>
      <c r="I27" s="9"/>
      <c r="J27" s="34" t="str">
        <f t="shared" ref="J27:S36" si="11">IF(AND(ISNUMBER($D27),$D27=$E27,$D27&gt;=J$6,$D27&lt;J$6+7),"◆","")</f>
        <v/>
      </c>
      <c r="K27" s="35" t="str">
        <f t="shared" si="11"/>
        <v/>
      </c>
      <c r="L27" s="35" t="str">
        <f t="shared" si="11"/>
        <v/>
      </c>
      <c r="M27" s="35" t="str">
        <f t="shared" si="11"/>
        <v/>
      </c>
      <c r="N27" s="35" t="str">
        <f t="shared" si="11"/>
        <v/>
      </c>
      <c r="O27" s="35" t="str">
        <f t="shared" si="11"/>
        <v/>
      </c>
      <c r="P27" s="35" t="str">
        <f t="shared" si="11"/>
        <v/>
      </c>
      <c r="Q27" s="35" t="str">
        <f t="shared" si="11"/>
        <v/>
      </c>
      <c r="R27" s="35" t="str">
        <f t="shared" si="11"/>
        <v/>
      </c>
      <c r="S27" s="35" t="str">
        <f t="shared" si="11"/>
        <v/>
      </c>
      <c r="T27" s="35" t="str">
        <f t="shared" ref="T27:AC36" si="12">IF(AND(ISNUMBER($D27),$D27=$E27,$D27&gt;=T$6,$D27&lt;T$6+7),"◆","")</f>
        <v/>
      </c>
      <c r="U27" s="35" t="str">
        <f t="shared" si="12"/>
        <v/>
      </c>
      <c r="V27" s="35" t="str">
        <f t="shared" si="12"/>
        <v/>
      </c>
      <c r="W27" s="35" t="str">
        <f t="shared" si="12"/>
        <v/>
      </c>
      <c r="X27" s="35" t="str">
        <f t="shared" si="12"/>
        <v/>
      </c>
      <c r="Y27" s="35" t="str">
        <f t="shared" si="12"/>
        <v/>
      </c>
      <c r="Z27" s="35" t="str">
        <f t="shared" si="12"/>
        <v/>
      </c>
      <c r="AA27" s="35" t="str">
        <f t="shared" si="12"/>
        <v/>
      </c>
      <c r="AB27" s="35" t="str">
        <f t="shared" si="12"/>
        <v/>
      </c>
      <c r="AC27" s="35" t="str">
        <f t="shared" si="12"/>
        <v/>
      </c>
      <c r="AD27" s="35" t="str">
        <f t="shared" ref="AD27:AI36" si="13">IF(AND(ISNUMBER($D27),$D27=$E27,$D27&gt;=AD$6,$D27&lt;AD$6+7),"◆","")</f>
        <v/>
      </c>
      <c r="AE27" s="35" t="str">
        <f t="shared" si="13"/>
        <v/>
      </c>
      <c r="AF27" s="35" t="str">
        <f t="shared" si="13"/>
        <v/>
      </c>
      <c r="AG27" s="35" t="str">
        <f t="shared" si="13"/>
        <v/>
      </c>
      <c r="AH27" s="35" t="str">
        <f t="shared" si="13"/>
        <v/>
      </c>
      <c r="AI27" s="36" t="str">
        <f t="shared" si="13"/>
        <v/>
      </c>
    </row>
    <row r="28" spans="1:35" x14ac:dyDescent="0.3">
      <c r="A28" s="25" t="str">
        <f t="shared" si="2"/>
        <v/>
      </c>
      <c r="B28" s="26"/>
      <c r="C28" s="26"/>
      <c r="D28" s="27"/>
      <c r="E28" s="27"/>
      <c r="F28" s="25" t="str">
        <f t="shared" si="3"/>
        <v/>
      </c>
      <c r="G28" s="28"/>
      <c r="H28" s="25" t="str">
        <f t="shared" ca="1" si="4"/>
        <v/>
      </c>
      <c r="I28" s="9"/>
      <c r="J28" s="34" t="str">
        <f t="shared" si="11"/>
        <v/>
      </c>
      <c r="K28" s="35" t="str">
        <f t="shared" si="11"/>
        <v/>
      </c>
      <c r="L28" s="35" t="str">
        <f t="shared" si="11"/>
        <v/>
      </c>
      <c r="M28" s="35" t="str">
        <f t="shared" si="11"/>
        <v/>
      </c>
      <c r="N28" s="35" t="str">
        <f t="shared" si="11"/>
        <v/>
      </c>
      <c r="O28" s="35" t="str">
        <f t="shared" si="11"/>
        <v/>
      </c>
      <c r="P28" s="35" t="str">
        <f t="shared" si="11"/>
        <v/>
      </c>
      <c r="Q28" s="35" t="str">
        <f t="shared" si="11"/>
        <v/>
      </c>
      <c r="R28" s="35" t="str">
        <f t="shared" si="11"/>
        <v/>
      </c>
      <c r="S28" s="35" t="str">
        <f t="shared" si="11"/>
        <v/>
      </c>
      <c r="T28" s="35" t="str">
        <f t="shared" si="12"/>
        <v/>
      </c>
      <c r="U28" s="35" t="str">
        <f t="shared" si="12"/>
        <v/>
      </c>
      <c r="V28" s="35" t="str">
        <f t="shared" si="12"/>
        <v/>
      </c>
      <c r="W28" s="35" t="str">
        <f t="shared" si="12"/>
        <v/>
      </c>
      <c r="X28" s="35" t="str">
        <f t="shared" si="12"/>
        <v/>
      </c>
      <c r="Y28" s="35" t="str">
        <f t="shared" si="12"/>
        <v/>
      </c>
      <c r="Z28" s="35" t="str">
        <f t="shared" si="12"/>
        <v/>
      </c>
      <c r="AA28" s="35" t="str">
        <f t="shared" si="12"/>
        <v/>
      </c>
      <c r="AB28" s="35" t="str">
        <f t="shared" si="12"/>
        <v/>
      </c>
      <c r="AC28" s="35" t="str">
        <f t="shared" si="12"/>
        <v/>
      </c>
      <c r="AD28" s="35" t="str">
        <f t="shared" si="13"/>
        <v/>
      </c>
      <c r="AE28" s="35" t="str">
        <f t="shared" si="13"/>
        <v/>
      </c>
      <c r="AF28" s="35" t="str">
        <f t="shared" si="13"/>
        <v/>
      </c>
      <c r="AG28" s="35" t="str">
        <f t="shared" si="13"/>
        <v/>
      </c>
      <c r="AH28" s="35" t="str">
        <f t="shared" si="13"/>
        <v/>
      </c>
      <c r="AI28" s="36" t="str">
        <f t="shared" si="13"/>
        <v/>
      </c>
    </row>
    <row r="29" spans="1:35" x14ac:dyDescent="0.3">
      <c r="A29" s="25" t="str">
        <f t="shared" si="2"/>
        <v/>
      </c>
      <c r="B29" s="26"/>
      <c r="C29" s="26"/>
      <c r="D29" s="27"/>
      <c r="E29" s="27"/>
      <c r="F29" s="25" t="str">
        <f t="shared" si="3"/>
        <v/>
      </c>
      <c r="G29" s="28"/>
      <c r="H29" s="25" t="str">
        <f t="shared" ca="1" si="4"/>
        <v/>
      </c>
      <c r="I29" s="9"/>
      <c r="J29" s="34" t="str">
        <f t="shared" si="11"/>
        <v/>
      </c>
      <c r="K29" s="35" t="str">
        <f t="shared" si="11"/>
        <v/>
      </c>
      <c r="L29" s="35" t="str">
        <f t="shared" si="11"/>
        <v/>
      </c>
      <c r="M29" s="35" t="str">
        <f t="shared" si="11"/>
        <v/>
      </c>
      <c r="N29" s="35" t="str">
        <f t="shared" si="11"/>
        <v/>
      </c>
      <c r="O29" s="35" t="str">
        <f t="shared" si="11"/>
        <v/>
      </c>
      <c r="P29" s="35" t="str">
        <f t="shared" si="11"/>
        <v/>
      </c>
      <c r="Q29" s="35" t="str">
        <f t="shared" si="11"/>
        <v/>
      </c>
      <c r="R29" s="35" t="str">
        <f t="shared" si="11"/>
        <v/>
      </c>
      <c r="S29" s="35" t="str">
        <f t="shared" si="11"/>
        <v/>
      </c>
      <c r="T29" s="35" t="str">
        <f t="shared" si="12"/>
        <v/>
      </c>
      <c r="U29" s="35" t="str">
        <f t="shared" si="12"/>
        <v/>
      </c>
      <c r="V29" s="35" t="str">
        <f t="shared" si="12"/>
        <v/>
      </c>
      <c r="W29" s="35" t="str">
        <f t="shared" si="12"/>
        <v/>
      </c>
      <c r="X29" s="35" t="str">
        <f t="shared" si="12"/>
        <v/>
      </c>
      <c r="Y29" s="35" t="str">
        <f t="shared" si="12"/>
        <v/>
      </c>
      <c r="Z29" s="35" t="str">
        <f t="shared" si="12"/>
        <v/>
      </c>
      <c r="AA29" s="35" t="str">
        <f t="shared" si="12"/>
        <v/>
      </c>
      <c r="AB29" s="35" t="str">
        <f t="shared" si="12"/>
        <v/>
      </c>
      <c r="AC29" s="35" t="str">
        <f t="shared" si="12"/>
        <v/>
      </c>
      <c r="AD29" s="35" t="str">
        <f t="shared" si="13"/>
        <v/>
      </c>
      <c r="AE29" s="35" t="str">
        <f t="shared" si="13"/>
        <v/>
      </c>
      <c r="AF29" s="35" t="str">
        <f t="shared" si="13"/>
        <v/>
      </c>
      <c r="AG29" s="35" t="str">
        <f t="shared" si="13"/>
        <v/>
      </c>
      <c r="AH29" s="35" t="str">
        <f t="shared" si="13"/>
        <v/>
      </c>
      <c r="AI29" s="36" t="str">
        <f t="shared" si="13"/>
        <v/>
      </c>
    </row>
    <row r="30" spans="1:35" x14ac:dyDescent="0.3">
      <c r="A30" s="25" t="str">
        <f t="shared" si="2"/>
        <v/>
      </c>
      <c r="B30" s="26"/>
      <c r="C30" s="26"/>
      <c r="D30" s="27"/>
      <c r="E30" s="27"/>
      <c r="F30" s="25" t="str">
        <f t="shared" si="3"/>
        <v/>
      </c>
      <c r="G30" s="28"/>
      <c r="H30" s="25" t="str">
        <f t="shared" ca="1" si="4"/>
        <v/>
      </c>
      <c r="I30" s="9"/>
      <c r="J30" s="34" t="str">
        <f t="shared" si="11"/>
        <v/>
      </c>
      <c r="K30" s="35" t="str">
        <f t="shared" si="11"/>
        <v/>
      </c>
      <c r="L30" s="35" t="str">
        <f t="shared" si="11"/>
        <v/>
      </c>
      <c r="M30" s="35" t="str">
        <f t="shared" si="11"/>
        <v/>
      </c>
      <c r="N30" s="35" t="str">
        <f t="shared" si="11"/>
        <v/>
      </c>
      <c r="O30" s="35" t="str">
        <f t="shared" si="11"/>
        <v/>
      </c>
      <c r="P30" s="35" t="str">
        <f t="shared" si="11"/>
        <v/>
      </c>
      <c r="Q30" s="35" t="str">
        <f t="shared" si="11"/>
        <v/>
      </c>
      <c r="R30" s="35" t="str">
        <f t="shared" si="11"/>
        <v/>
      </c>
      <c r="S30" s="35" t="str">
        <f t="shared" si="11"/>
        <v/>
      </c>
      <c r="T30" s="35" t="str">
        <f t="shared" si="12"/>
        <v/>
      </c>
      <c r="U30" s="35" t="str">
        <f t="shared" si="12"/>
        <v/>
      </c>
      <c r="V30" s="35" t="str">
        <f t="shared" si="12"/>
        <v/>
      </c>
      <c r="W30" s="35" t="str">
        <f t="shared" si="12"/>
        <v/>
      </c>
      <c r="X30" s="35" t="str">
        <f t="shared" si="12"/>
        <v/>
      </c>
      <c r="Y30" s="35" t="str">
        <f t="shared" si="12"/>
        <v/>
      </c>
      <c r="Z30" s="35" t="str">
        <f t="shared" si="12"/>
        <v/>
      </c>
      <c r="AA30" s="35" t="str">
        <f t="shared" si="12"/>
        <v/>
      </c>
      <c r="AB30" s="35" t="str">
        <f t="shared" si="12"/>
        <v/>
      </c>
      <c r="AC30" s="35" t="str">
        <f t="shared" si="12"/>
        <v/>
      </c>
      <c r="AD30" s="35" t="str">
        <f t="shared" si="13"/>
        <v/>
      </c>
      <c r="AE30" s="35" t="str">
        <f t="shared" si="13"/>
        <v/>
      </c>
      <c r="AF30" s="35" t="str">
        <f t="shared" si="13"/>
        <v/>
      </c>
      <c r="AG30" s="35" t="str">
        <f t="shared" si="13"/>
        <v/>
      </c>
      <c r="AH30" s="35" t="str">
        <f t="shared" si="13"/>
        <v/>
      </c>
      <c r="AI30" s="36" t="str">
        <f t="shared" si="13"/>
        <v/>
      </c>
    </row>
    <row r="31" spans="1:35" x14ac:dyDescent="0.3">
      <c r="A31" s="25" t="str">
        <f t="shared" si="2"/>
        <v/>
      </c>
      <c r="B31" s="26"/>
      <c r="C31" s="26"/>
      <c r="D31" s="27"/>
      <c r="E31" s="27"/>
      <c r="F31" s="25" t="str">
        <f t="shared" si="3"/>
        <v/>
      </c>
      <c r="G31" s="28"/>
      <c r="H31" s="25" t="str">
        <f t="shared" ca="1" si="4"/>
        <v/>
      </c>
      <c r="I31" s="9"/>
      <c r="J31" s="34" t="str">
        <f t="shared" si="11"/>
        <v/>
      </c>
      <c r="K31" s="35" t="str">
        <f t="shared" si="11"/>
        <v/>
      </c>
      <c r="L31" s="35" t="str">
        <f t="shared" si="11"/>
        <v/>
      </c>
      <c r="M31" s="35" t="str">
        <f t="shared" si="11"/>
        <v/>
      </c>
      <c r="N31" s="35" t="str">
        <f t="shared" si="11"/>
        <v/>
      </c>
      <c r="O31" s="35" t="str">
        <f t="shared" si="11"/>
        <v/>
      </c>
      <c r="P31" s="35" t="str">
        <f t="shared" si="11"/>
        <v/>
      </c>
      <c r="Q31" s="35" t="str">
        <f t="shared" si="11"/>
        <v/>
      </c>
      <c r="R31" s="35" t="str">
        <f t="shared" si="11"/>
        <v/>
      </c>
      <c r="S31" s="35" t="str">
        <f t="shared" si="11"/>
        <v/>
      </c>
      <c r="T31" s="35" t="str">
        <f t="shared" si="12"/>
        <v/>
      </c>
      <c r="U31" s="35" t="str">
        <f t="shared" si="12"/>
        <v/>
      </c>
      <c r="V31" s="35" t="str">
        <f t="shared" si="12"/>
        <v/>
      </c>
      <c r="W31" s="35" t="str">
        <f t="shared" si="12"/>
        <v/>
      </c>
      <c r="X31" s="35" t="str">
        <f t="shared" si="12"/>
        <v/>
      </c>
      <c r="Y31" s="35" t="str">
        <f t="shared" si="12"/>
        <v/>
      </c>
      <c r="Z31" s="35" t="str">
        <f t="shared" si="12"/>
        <v/>
      </c>
      <c r="AA31" s="35" t="str">
        <f t="shared" si="12"/>
        <v/>
      </c>
      <c r="AB31" s="35" t="str">
        <f t="shared" si="12"/>
        <v/>
      </c>
      <c r="AC31" s="35" t="str">
        <f t="shared" si="12"/>
        <v/>
      </c>
      <c r="AD31" s="35" t="str">
        <f t="shared" si="13"/>
        <v/>
      </c>
      <c r="AE31" s="35" t="str">
        <f t="shared" si="13"/>
        <v/>
      </c>
      <c r="AF31" s="35" t="str">
        <f t="shared" si="13"/>
        <v/>
      </c>
      <c r="AG31" s="35" t="str">
        <f t="shared" si="13"/>
        <v/>
      </c>
      <c r="AH31" s="35" t="str">
        <f t="shared" si="13"/>
        <v/>
      </c>
      <c r="AI31" s="36" t="str">
        <f t="shared" si="13"/>
        <v/>
      </c>
    </row>
    <row r="32" spans="1:35" x14ac:dyDescent="0.3">
      <c r="A32" s="25" t="str">
        <f t="shared" si="2"/>
        <v/>
      </c>
      <c r="B32" s="26"/>
      <c r="C32" s="26"/>
      <c r="D32" s="27"/>
      <c r="E32" s="27"/>
      <c r="F32" s="25" t="str">
        <f t="shared" si="3"/>
        <v/>
      </c>
      <c r="G32" s="28"/>
      <c r="H32" s="25" t="str">
        <f t="shared" ca="1" si="4"/>
        <v/>
      </c>
      <c r="I32" s="9"/>
      <c r="J32" s="34" t="str">
        <f t="shared" si="11"/>
        <v/>
      </c>
      <c r="K32" s="35" t="str">
        <f t="shared" si="11"/>
        <v/>
      </c>
      <c r="L32" s="35" t="str">
        <f t="shared" si="11"/>
        <v/>
      </c>
      <c r="M32" s="35" t="str">
        <f t="shared" si="11"/>
        <v/>
      </c>
      <c r="N32" s="35" t="str">
        <f t="shared" si="11"/>
        <v/>
      </c>
      <c r="O32" s="35" t="str">
        <f t="shared" si="11"/>
        <v/>
      </c>
      <c r="P32" s="35" t="str">
        <f t="shared" si="11"/>
        <v/>
      </c>
      <c r="Q32" s="35" t="str">
        <f t="shared" si="11"/>
        <v/>
      </c>
      <c r="R32" s="35" t="str">
        <f t="shared" si="11"/>
        <v/>
      </c>
      <c r="S32" s="35" t="str">
        <f t="shared" si="11"/>
        <v/>
      </c>
      <c r="T32" s="35" t="str">
        <f t="shared" si="12"/>
        <v/>
      </c>
      <c r="U32" s="35" t="str">
        <f t="shared" si="12"/>
        <v/>
      </c>
      <c r="V32" s="35" t="str">
        <f t="shared" si="12"/>
        <v/>
      </c>
      <c r="W32" s="35" t="str">
        <f t="shared" si="12"/>
        <v/>
      </c>
      <c r="X32" s="35" t="str">
        <f t="shared" si="12"/>
        <v/>
      </c>
      <c r="Y32" s="35" t="str">
        <f t="shared" si="12"/>
        <v/>
      </c>
      <c r="Z32" s="35" t="str">
        <f t="shared" si="12"/>
        <v/>
      </c>
      <c r="AA32" s="35" t="str">
        <f t="shared" si="12"/>
        <v/>
      </c>
      <c r="AB32" s="35" t="str">
        <f t="shared" si="12"/>
        <v/>
      </c>
      <c r="AC32" s="35" t="str">
        <f t="shared" si="12"/>
        <v/>
      </c>
      <c r="AD32" s="35" t="str">
        <f t="shared" si="13"/>
        <v/>
      </c>
      <c r="AE32" s="35" t="str">
        <f t="shared" si="13"/>
        <v/>
      </c>
      <c r="AF32" s="35" t="str">
        <f t="shared" si="13"/>
        <v/>
      </c>
      <c r="AG32" s="35" t="str">
        <f t="shared" si="13"/>
        <v/>
      </c>
      <c r="AH32" s="35" t="str">
        <f t="shared" si="13"/>
        <v/>
      </c>
      <c r="AI32" s="36" t="str">
        <f t="shared" si="13"/>
        <v/>
      </c>
    </row>
    <row r="33" spans="1:35" x14ac:dyDescent="0.3">
      <c r="A33" s="25" t="str">
        <f t="shared" si="2"/>
        <v/>
      </c>
      <c r="B33" s="26"/>
      <c r="C33" s="26"/>
      <c r="D33" s="27"/>
      <c r="E33" s="27"/>
      <c r="F33" s="25" t="str">
        <f t="shared" si="3"/>
        <v/>
      </c>
      <c r="G33" s="28"/>
      <c r="H33" s="25" t="str">
        <f t="shared" ca="1" si="4"/>
        <v/>
      </c>
      <c r="I33" s="9"/>
      <c r="J33" s="34" t="str">
        <f t="shared" si="11"/>
        <v/>
      </c>
      <c r="K33" s="35" t="str">
        <f t="shared" si="11"/>
        <v/>
      </c>
      <c r="L33" s="35" t="str">
        <f t="shared" si="11"/>
        <v/>
      </c>
      <c r="M33" s="35" t="str">
        <f t="shared" si="11"/>
        <v/>
      </c>
      <c r="N33" s="35" t="str">
        <f t="shared" si="11"/>
        <v/>
      </c>
      <c r="O33" s="35" t="str">
        <f t="shared" si="11"/>
        <v/>
      </c>
      <c r="P33" s="35" t="str">
        <f t="shared" si="11"/>
        <v/>
      </c>
      <c r="Q33" s="35" t="str">
        <f t="shared" si="11"/>
        <v/>
      </c>
      <c r="R33" s="35" t="str">
        <f t="shared" si="11"/>
        <v/>
      </c>
      <c r="S33" s="35" t="str">
        <f t="shared" si="11"/>
        <v/>
      </c>
      <c r="T33" s="35" t="str">
        <f t="shared" si="12"/>
        <v/>
      </c>
      <c r="U33" s="35" t="str">
        <f t="shared" si="12"/>
        <v/>
      </c>
      <c r="V33" s="35" t="str">
        <f t="shared" si="12"/>
        <v/>
      </c>
      <c r="W33" s="35" t="str">
        <f t="shared" si="12"/>
        <v/>
      </c>
      <c r="X33" s="35" t="str">
        <f t="shared" si="12"/>
        <v/>
      </c>
      <c r="Y33" s="35" t="str">
        <f t="shared" si="12"/>
        <v/>
      </c>
      <c r="Z33" s="35" t="str">
        <f t="shared" si="12"/>
        <v/>
      </c>
      <c r="AA33" s="35" t="str">
        <f t="shared" si="12"/>
        <v/>
      </c>
      <c r="AB33" s="35" t="str">
        <f t="shared" si="12"/>
        <v/>
      </c>
      <c r="AC33" s="35" t="str">
        <f t="shared" si="12"/>
        <v/>
      </c>
      <c r="AD33" s="35" t="str">
        <f t="shared" si="13"/>
        <v/>
      </c>
      <c r="AE33" s="35" t="str">
        <f t="shared" si="13"/>
        <v/>
      </c>
      <c r="AF33" s="35" t="str">
        <f t="shared" si="13"/>
        <v/>
      </c>
      <c r="AG33" s="35" t="str">
        <f t="shared" si="13"/>
        <v/>
      </c>
      <c r="AH33" s="35" t="str">
        <f t="shared" si="13"/>
        <v/>
      </c>
      <c r="AI33" s="36" t="str">
        <f t="shared" si="13"/>
        <v/>
      </c>
    </row>
    <row r="34" spans="1:35" x14ac:dyDescent="0.3">
      <c r="A34" s="25" t="str">
        <f t="shared" si="2"/>
        <v/>
      </c>
      <c r="B34" s="26"/>
      <c r="C34" s="26"/>
      <c r="D34" s="27"/>
      <c r="E34" s="27"/>
      <c r="F34" s="25" t="str">
        <f t="shared" si="3"/>
        <v/>
      </c>
      <c r="G34" s="28"/>
      <c r="H34" s="25" t="str">
        <f t="shared" ca="1" si="4"/>
        <v/>
      </c>
      <c r="I34" s="9"/>
      <c r="J34" s="34" t="str">
        <f t="shared" si="11"/>
        <v/>
      </c>
      <c r="K34" s="35" t="str">
        <f t="shared" si="11"/>
        <v/>
      </c>
      <c r="L34" s="35" t="str">
        <f t="shared" si="11"/>
        <v/>
      </c>
      <c r="M34" s="35" t="str">
        <f t="shared" si="11"/>
        <v/>
      </c>
      <c r="N34" s="35" t="str">
        <f t="shared" si="11"/>
        <v/>
      </c>
      <c r="O34" s="35" t="str">
        <f t="shared" si="11"/>
        <v/>
      </c>
      <c r="P34" s="35" t="str">
        <f t="shared" si="11"/>
        <v/>
      </c>
      <c r="Q34" s="35" t="str">
        <f t="shared" si="11"/>
        <v/>
      </c>
      <c r="R34" s="35" t="str">
        <f t="shared" si="11"/>
        <v/>
      </c>
      <c r="S34" s="35" t="str">
        <f t="shared" si="11"/>
        <v/>
      </c>
      <c r="T34" s="35" t="str">
        <f t="shared" si="12"/>
        <v/>
      </c>
      <c r="U34" s="35" t="str">
        <f t="shared" si="12"/>
        <v/>
      </c>
      <c r="V34" s="35" t="str">
        <f t="shared" si="12"/>
        <v/>
      </c>
      <c r="W34" s="35" t="str">
        <f t="shared" si="12"/>
        <v/>
      </c>
      <c r="X34" s="35" t="str">
        <f t="shared" si="12"/>
        <v/>
      </c>
      <c r="Y34" s="35" t="str">
        <f t="shared" si="12"/>
        <v/>
      </c>
      <c r="Z34" s="35" t="str">
        <f t="shared" si="12"/>
        <v/>
      </c>
      <c r="AA34" s="35" t="str">
        <f t="shared" si="12"/>
        <v/>
      </c>
      <c r="AB34" s="35" t="str">
        <f t="shared" si="12"/>
        <v/>
      </c>
      <c r="AC34" s="35" t="str">
        <f t="shared" si="12"/>
        <v/>
      </c>
      <c r="AD34" s="35" t="str">
        <f t="shared" si="13"/>
        <v/>
      </c>
      <c r="AE34" s="35" t="str">
        <f t="shared" si="13"/>
        <v/>
      </c>
      <c r="AF34" s="35" t="str">
        <f t="shared" si="13"/>
        <v/>
      </c>
      <c r="AG34" s="35" t="str">
        <f t="shared" si="13"/>
        <v/>
      </c>
      <c r="AH34" s="35" t="str">
        <f t="shared" si="13"/>
        <v/>
      </c>
      <c r="AI34" s="36" t="str">
        <f t="shared" si="13"/>
        <v/>
      </c>
    </row>
    <row r="35" spans="1:35" x14ac:dyDescent="0.3">
      <c r="A35" s="25" t="str">
        <f t="shared" si="2"/>
        <v/>
      </c>
      <c r="B35" s="26"/>
      <c r="C35" s="26"/>
      <c r="D35" s="27"/>
      <c r="E35" s="27"/>
      <c r="F35" s="25" t="str">
        <f t="shared" si="3"/>
        <v/>
      </c>
      <c r="G35" s="28"/>
      <c r="H35" s="25" t="str">
        <f t="shared" ca="1" si="4"/>
        <v/>
      </c>
      <c r="I35" s="9"/>
      <c r="J35" s="34" t="str">
        <f t="shared" si="11"/>
        <v/>
      </c>
      <c r="K35" s="35" t="str">
        <f t="shared" si="11"/>
        <v/>
      </c>
      <c r="L35" s="35" t="str">
        <f t="shared" si="11"/>
        <v/>
      </c>
      <c r="M35" s="35" t="str">
        <f t="shared" si="11"/>
        <v/>
      </c>
      <c r="N35" s="35" t="str">
        <f t="shared" si="11"/>
        <v/>
      </c>
      <c r="O35" s="35" t="str">
        <f t="shared" si="11"/>
        <v/>
      </c>
      <c r="P35" s="35" t="str">
        <f t="shared" si="11"/>
        <v/>
      </c>
      <c r="Q35" s="35" t="str">
        <f t="shared" si="11"/>
        <v/>
      </c>
      <c r="R35" s="35" t="str">
        <f t="shared" si="11"/>
        <v/>
      </c>
      <c r="S35" s="35" t="str">
        <f t="shared" si="11"/>
        <v/>
      </c>
      <c r="T35" s="35" t="str">
        <f t="shared" si="12"/>
        <v/>
      </c>
      <c r="U35" s="35" t="str">
        <f t="shared" si="12"/>
        <v/>
      </c>
      <c r="V35" s="35" t="str">
        <f t="shared" si="12"/>
        <v/>
      </c>
      <c r="W35" s="35" t="str">
        <f t="shared" si="12"/>
        <v/>
      </c>
      <c r="X35" s="35" t="str">
        <f t="shared" si="12"/>
        <v/>
      </c>
      <c r="Y35" s="35" t="str">
        <f t="shared" si="12"/>
        <v/>
      </c>
      <c r="Z35" s="35" t="str">
        <f t="shared" si="12"/>
        <v/>
      </c>
      <c r="AA35" s="35" t="str">
        <f t="shared" si="12"/>
        <v/>
      </c>
      <c r="AB35" s="35" t="str">
        <f t="shared" si="12"/>
        <v/>
      </c>
      <c r="AC35" s="35" t="str">
        <f t="shared" si="12"/>
        <v/>
      </c>
      <c r="AD35" s="35" t="str">
        <f t="shared" si="13"/>
        <v/>
      </c>
      <c r="AE35" s="35" t="str">
        <f t="shared" si="13"/>
        <v/>
      </c>
      <c r="AF35" s="35" t="str">
        <f t="shared" si="13"/>
        <v/>
      </c>
      <c r="AG35" s="35" t="str">
        <f t="shared" si="13"/>
        <v/>
      </c>
      <c r="AH35" s="35" t="str">
        <f t="shared" si="13"/>
        <v/>
      </c>
      <c r="AI35" s="36" t="str">
        <f t="shared" si="13"/>
        <v/>
      </c>
    </row>
    <row r="36" spans="1:35" x14ac:dyDescent="0.3">
      <c r="A36" s="29" t="str">
        <f t="shared" si="2"/>
        <v/>
      </c>
      <c r="B36" s="26"/>
      <c r="C36" s="26"/>
      <c r="D36" s="27"/>
      <c r="E36" s="27"/>
      <c r="F36" s="29" t="str">
        <f t="shared" si="3"/>
        <v/>
      </c>
      <c r="G36" s="28"/>
      <c r="H36" s="29" t="str">
        <f t="shared" ca="1" si="4"/>
        <v/>
      </c>
      <c r="I36" s="30"/>
      <c r="J36" s="37" t="str">
        <f t="shared" si="11"/>
        <v/>
      </c>
      <c r="K36" s="38" t="str">
        <f t="shared" si="11"/>
        <v/>
      </c>
      <c r="L36" s="38" t="str">
        <f t="shared" si="11"/>
        <v/>
      </c>
      <c r="M36" s="38" t="str">
        <f t="shared" si="11"/>
        <v/>
      </c>
      <c r="N36" s="38" t="str">
        <f t="shared" si="11"/>
        <v/>
      </c>
      <c r="O36" s="38" t="str">
        <f t="shared" si="11"/>
        <v/>
      </c>
      <c r="P36" s="38" t="str">
        <f t="shared" si="11"/>
        <v/>
      </c>
      <c r="Q36" s="38" t="str">
        <f t="shared" si="11"/>
        <v/>
      </c>
      <c r="R36" s="38" t="str">
        <f t="shared" si="11"/>
        <v/>
      </c>
      <c r="S36" s="38" t="str">
        <f t="shared" si="11"/>
        <v/>
      </c>
      <c r="T36" s="38" t="str">
        <f t="shared" si="12"/>
        <v/>
      </c>
      <c r="U36" s="38" t="str">
        <f t="shared" si="12"/>
        <v/>
      </c>
      <c r="V36" s="38" t="str">
        <f t="shared" si="12"/>
        <v/>
      </c>
      <c r="W36" s="38" t="str">
        <f t="shared" si="12"/>
        <v/>
      </c>
      <c r="X36" s="38" t="str">
        <f t="shared" si="12"/>
        <v/>
      </c>
      <c r="Y36" s="38" t="str">
        <f t="shared" si="12"/>
        <v/>
      </c>
      <c r="Z36" s="38" t="str">
        <f t="shared" si="12"/>
        <v/>
      </c>
      <c r="AA36" s="38" t="str">
        <f t="shared" si="12"/>
        <v/>
      </c>
      <c r="AB36" s="38" t="str">
        <f t="shared" si="12"/>
        <v/>
      </c>
      <c r="AC36" s="38" t="str">
        <f t="shared" si="12"/>
        <v/>
      </c>
      <c r="AD36" s="38" t="str">
        <f t="shared" si="13"/>
        <v/>
      </c>
      <c r="AE36" s="38" t="str">
        <f t="shared" si="13"/>
        <v/>
      </c>
      <c r="AF36" s="38" t="str">
        <f t="shared" si="13"/>
        <v/>
      </c>
      <c r="AG36" s="38" t="str">
        <f t="shared" si="13"/>
        <v/>
      </c>
      <c r="AH36" s="38" t="str">
        <f t="shared" si="13"/>
        <v/>
      </c>
      <c r="AI36" s="39" t="str">
        <f t="shared" si="13"/>
        <v/>
      </c>
    </row>
  </sheetData>
  <mergeCells count="2">
    <mergeCell ref="B2:C2"/>
    <mergeCell ref="B4:C4"/>
  </mergeCells>
  <conditionalFormatting sqref="G7:G36">
    <cfRule type="dataBar" priority="8">
      <dataBar>
        <cfvo type="num" val="0"/>
        <cfvo type="num" val="1"/>
        <color rgb="FFA8D8BE"/>
      </dataBar>
      <extLst>
        <ext xmlns:x14="http://schemas.microsoft.com/office/spreadsheetml/2009/9/main" uri="{B025F937-C7B1-47D3-B67F-A62EFF666E3E}">
          <x14:id>{5A9C25BF-3C9B-411D-BAA9-0F10D7A6A90A}</x14:id>
        </ext>
      </extLst>
    </cfRule>
  </conditionalFormatting>
  <conditionalFormatting sqref="H7:H36">
    <cfRule type="expression" dxfId="7" priority="5">
      <formula>H7="erledigt"</formula>
    </cfRule>
    <cfRule type="expression" dxfId="6" priority="6">
      <formula>H7="überfällig"</formula>
    </cfRule>
    <cfRule type="expression" dxfId="5" priority="7">
      <formula>H7="läuft"</formula>
    </cfRule>
  </conditionalFormatting>
  <conditionalFormatting sqref="J5:AI36">
    <cfRule type="expression" dxfId="4" priority="4">
      <formula>AND(ISNUMBER(J$6),TODAY()&gt;=J$6,TODAY()&lt;J$6+7)</formula>
    </cfRule>
  </conditionalFormatting>
  <conditionalFormatting sqref="J7:AI36">
    <cfRule type="expression" dxfId="3" priority="1">
      <formula>AND(ISNUMBER($D7),ISNUMBER($E7),$D7&lt;=J$6+6,$E7&gt;=J$6,N($G7)&gt;0,J$6&lt;$D7+($E7-$D7+1)*$G7)</formula>
    </cfRule>
    <cfRule type="expression" dxfId="2" priority="2">
      <formula>AND(ISNUMBER($D7),ISNUMBER($E7),$D7&lt;=J$6+6,$E7&gt;=J$6,$H7="überfällig")</formula>
    </cfRule>
    <cfRule type="expression" dxfId="1" priority="3">
      <formula>AND(ISNUMBER($D7),ISNUMBER($E7),$D7&lt;=J$6+6,$E7&gt;=J$6)</formula>
    </cfRule>
  </conditionalFormatting>
  <dataValidations count="1">
    <dataValidation type="list" allowBlank="1" showInputMessage="1" showErrorMessage="1" errorTitle="Bundesland" error="Bitte ein Bundesland aus der Liste wählen." sqref="B4:C4" xr:uid="{FE8C090E-66B1-4281-BC8C-C38E7338D560}">
      <formula1>Bundeslaender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53" orientation="landscape" r:id="rId1"/>
  <headerFooter>
    <oddFooter>&amp;C&amp;8Excel mit Copilot 2027&amp;L&amp;8&amp;R&amp;8Seite &amp;P von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9C25BF-3C9B-411D-BAA9-0F10D7A6A90A}">
            <x14:dataBar minLength="0" maxLength="100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G7:G36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A62EA-B8AC-4BF3-AEE9-A1AD01040494}">
  <sheetPr>
    <pageSetUpPr fitToPage="1"/>
  </sheetPr>
  <dimension ref="A1:G31"/>
  <sheetViews>
    <sheetView workbookViewId="0"/>
  </sheetViews>
  <sheetFormatPr baseColWidth="10" defaultRowHeight="14.4" x14ac:dyDescent="0.3"/>
  <cols>
    <col min="1" max="1" width="13.77734375" customWidth="1"/>
    <col min="2" max="2" width="34.77734375" customWidth="1"/>
    <col min="3" max="3" width="40.77734375" customWidth="1"/>
    <col min="4" max="4" width="8.77734375" customWidth="1"/>
    <col min="5" max="5" width="13.77734375" customWidth="1"/>
    <col min="6" max="6" width="3.77734375" customWidth="1"/>
    <col min="7" max="7" width="28.77734375" customWidth="1"/>
  </cols>
  <sheetData>
    <row r="1" spans="1:7" ht="30" customHeight="1" x14ac:dyDescent="0.45">
      <c r="A1" s="16" t="s">
        <v>65</v>
      </c>
    </row>
    <row r="2" spans="1:7" x14ac:dyDescent="0.3">
      <c r="A2" s="40" t="s">
        <v>66</v>
      </c>
    </row>
    <row r="3" spans="1:7" x14ac:dyDescent="0.3">
      <c r="A3" s="17" t="s">
        <v>67</v>
      </c>
      <c r="B3" s="21">
        <f>YEAR(Projekt!$B$3)</f>
        <v>2027</v>
      </c>
      <c r="G3" s="17" t="s">
        <v>69</v>
      </c>
    </row>
    <row r="4" spans="1:7" x14ac:dyDescent="0.3">
      <c r="A4" s="17" t="s">
        <v>68</v>
      </c>
      <c r="B4" t="str">
        <f>Projekt!$B$4</f>
        <v>NW – Nordrhein-Westfalen</v>
      </c>
      <c r="C4" s="14" t="str">
        <f>LEFT(B4,2)</f>
        <v>NW</v>
      </c>
      <c r="G4" s="41">
        <f>_xlfn.LET(_xlpm.j_,B3,_xlpm.a_,MOD(_xlpm.j_,19),_xlpm.b_,INT(_xlpm.j_/100),_xlpm.c_,MOD(_xlpm.j_,100),_xlpm.d_,INT(_xlpm.b_/4),_xlpm.e_,MOD(_xlpm.b_,4),_xlpm.f_,INT((_xlpm.b_+8)/25),_xlpm.g_,INT((_xlpm.b_-_xlpm.f_+1)/3),_xlpm.h_,MOD(19*_xlpm.a_+_xlpm.b_-_xlpm.d_-_xlpm.g_+15,30),_xlpm.i_,INT(_xlpm.c_/4),_xlpm.k_,MOD(_xlpm.c_,4),_xlpm.l_,MOD(32+2*_xlpm.e_+2*_xlpm.i_-_xlpm.h_-_xlpm.k_,7),_xlpm.m_,INT((_xlpm.a_+11*_xlpm.h_+22*_xlpm.l_)/451),DATE(_xlpm.j_,INT((_xlpm.h_+_xlpm.l_-7*_xlpm.m_+114)/31),MOD(_xlpm.h_+_xlpm.l_-7*_xlpm.m_+114,31)+1))</f>
        <v>46474</v>
      </c>
    </row>
    <row r="6" spans="1:7" x14ac:dyDescent="0.3">
      <c r="A6" s="43" t="s">
        <v>70</v>
      </c>
      <c r="B6" s="43" t="s">
        <v>71</v>
      </c>
      <c r="C6" s="43" t="s">
        <v>72</v>
      </c>
      <c r="D6" s="43" t="s">
        <v>73</v>
      </c>
      <c r="E6" s="43" t="s">
        <v>74</v>
      </c>
      <c r="G6" s="10" t="s">
        <v>101</v>
      </c>
    </row>
    <row r="7" spans="1:7" x14ac:dyDescent="0.3">
      <c r="A7" s="44">
        <f>DATE($B$3,1,1)</f>
        <v>46388</v>
      </c>
      <c r="B7" s="9" t="s">
        <v>75</v>
      </c>
      <c r="C7" s="9" t="s">
        <v>63</v>
      </c>
      <c r="D7" s="25" t="str">
        <f t="shared" ref="D7:D29" si="0">IF(A7="","",IF(OR(C7="alle",ISNUMBER(SEARCH($C$4,C7))),"ja","nein"))</f>
        <v>ja</v>
      </c>
      <c r="E7" s="45">
        <f t="shared" ref="E7:E29" si="1">IF(D7="ja",A7,0)</f>
        <v>46388</v>
      </c>
      <c r="G7" t="s">
        <v>102</v>
      </c>
    </row>
    <row r="8" spans="1:7" x14ac:dyDescent="0.3">
      <c r="A8" s="44">
        <f>DATE($B$3,1,6)</f>
        <v>46393</v>
      </c>
      <c r="B8" s="9" t="s">
        <v>76</v>
      </c>
      <c r="C8" s="9" t="s">
        <v>77</v>
      </c>
      <c r="D8" s="25" t="str">
        <f t="shared" si="0"/>
        <v>nein</v>
      </c>
      <c r="E8" s="45">
        <f t="shared" si="1"/>
        <v>0</v>
      </c>
      <c r="G8" t="s">
        <v>103</v>
      </c>
    </row>
    <row r="9" spans="1:7" x14ac:dyDescent="0.3">
      <c r="A9" s="44">
        <f>DATE($B$3,3,8)</f>
        <v>46454</v>
      </c>
      <c r="B9" s="9" t="s">
        <v>78</v>
      </c>
      <c r="C9" s="9" t="s">
        <v>79</v>
      </c>
      <c r="D9" s="25" t="str">
        <f t="shared" si="0"/>
        <v>nein</v>
      </c>
      <c r="E9" s="45">
        <f t="shared" si="1"/>
        <v>0</v>
      </c>
      <c r="G9" t="s">
        <v>104</v>
      </c>
    </row>
    <row r="10" spans="1:7" x14ac:dyDescent="0.3">
      <c r="A10" s="44">
        <f>$G$4-2</f>
        <v>46472</v>
      </c>
      <c r="B10" s="9" t="s">
        <v>80</v>
      </c>
      <c r="C10" s="9" t="s">
        <v>63</v>
      </c>
      <c r="D10" s="25" t="str">
        <f t="shared" si="0"/>
        <v>ja</v>
      </c>
      <c r="E10" s="45">
        <f t="shared" si="1"/>
        <v>46472</v>
      </c>
      <c r="G10" t="s">
        <v>105</v>
      </c>
    </row>
    <row r="11" spans="1:7" x14ac:dyDescent="0.3">
      <c r="A11" s="44">
        <f>$G$4+1</f>
        <v>46475</v>
      </c>
      <c r="B11" s="9" t="s">
        <v>81</v>
      </c>
      <c r="C11" s="9" t="s">
        <v>63</v>
      </c>
      <c r="D11" s="25" t="str">
        <f t="shared" si="0"/>
        <v>ja</v>
      </c>
      <c r="E11" s="45">
        <f t="shared" si="1"/>
        <v>46475</v>
      </c>
      <c r="G11" t="s">
        <v>106</v>
      </c>
    </row>
    <row r="12" spans="1:7" x14ac:dyDescent="0.3">
      <c r="A12" s="44">
        <f>DATE($B$3,5,1)</f>
        <v>46508</v>
      </c>
      <c r="B12" s="9" t="s">
        <v>82</v>
      </c>
      <c r="C12" s="9" t="s">
        <v>63</v>
      </c>
      <c r="D12" s="25" t="str">
        <f t="shared" si="0"/>
        <v>ja</v>
      </c>
      <c r="E12" s="45">
        <f t="shared" si="1"/>
        <v>46508</v>
      </c>
      <c r="G12" t="s">
        <v>107</v>
      </c>
    </row>
    <row r="13" spans="1:7" x14ac:dyDescent="0.3">
      <c r="A13" s="44">
        <f>$G$4+39</f>
        <v>46513</v>
      </c>
      <c r="B13" s="9" t="s">
        <v>83</v>
      </c>
      <c r="C13" s="9" t="s">
        <v>63</v>
      </c>
      <c r="D13" s="25" t="str">
        <f t="shared" si="0"/>
        <v>ja</v>
      </c>
      <c r="E13" s="45">
        <f t="shared" si="1"/>
        <v>46513</v>
      </c>
      <c r="G13" t="s">
        <v>108</v>
      </c>
    </row>
    <row r="14" spans="1:7" x14ac:dyDescent="0.3">
      <c r="A14" s="44">
        <f>$G$4+50</f>
        <v>46524</v>
      </c>
      <c r="B14" s="9" t="s">
        <v>84</v>
      </c>
      <c r="C14" s="9" t="s">
        <v>63</v>
      </c>
      <c r="D14" s="25" t="str">
        <f t="shared" si="0"/>
        <v>ja</v>
      </c>
      <c r="E14" s="45">
        <f t="shared" si="1"/>
        <v>46524</v>
      </c>
      <c r="G14" t="s">
        <v>109</v>
      </c>
    </row>
    <row r="15" spans="1:7" x14ac:dyDescent="0.3">
      <c r="A15" s="44">
        <f>$G$4+60</f>
        <v>46534</v>
      </c>
      <c r="B15" s="9" t="s">
        <v>85</v>
      </c>
      <c r="C15" s="9" t="s">
        <v>86</v>
      </c>
      <c r="D15" s="25" t="str">
        <f t="shared" si="0"/>
        <v>ja</v>
      </c>
      <c r="E15" s="45">
        <f t="shared" si="1"/>
        <v>46534</v>
      </c>
      <c r="G15" t="s">
        <v>110</v>
      </c>
    </row>
    <row r="16" spans="1:7" x14ac:dyDescent="0.3">
      <c r="A16" s="44">
        <f>DATE($B$3,8,15)</f>
        <v>46614</v>
      </c>
      <c r="B16" s="9" t="s">
        <v>87</v>
      </c>
      <c r="C16" s="9" t="s">
        <v>88</v>
      </c>
      <c r="D16" s="25" t="str">
        <f t="shared" si="0"/>
        <v>nein</v>
      </c>
      <c r="E16" s="45">
        <f t="shared" si="1"/>
        <v>0</v>
      </c>
      <c r="G16" t="s">
        <v>111</v>
      </c>
    </row>
    <row r="17" spans="1:7" x14ac:dyDescent="0.3">
      <c r="A17" s="44">
        <f>DATE($B$3,9,20)</f>
        <v>46650</v>
      </c>
      <c r="B17" s="9" t="s">
        <v>89</v>
      </c>
      <c r="C17" s="9" t="s">
        <v>90</v>
      </c>
      <c r="D17" s="25" t="str">
        <f t="shared" si="0"/>
        <v>nein</v>
      </c>
      <c r="E17" s="45">
        <f t="shared" si="1"/>
        <v>0</v>
      </c>
      <c r="G17" t="s">
        <v>112</v>
      </c>
    </row>
    <row r="18" spans="1:7" x14ac:dyDescent="0.3">
      <c r="A18" s="44">
        <f>DATE($B$3,10,3)</f>
        <v>46663</v>
      </c>
      <c r="B18" s="9" t="s">
        <v>91</v>
      </c>
      <c r="C18" s="9" t="s">
        <v>63</v>
      </c>
      <c r="D18" s="25" t="str">
        <f t="shared" si="0"/>
        <v>ja</v>
      </c>
      <c r="E18" s="45">
        <f t="shared" si="1"/>
        <v>46663</v>
      </c>
      <c r="G18" t="s">
        <v>113</v>
      </c>
    </row>
    <row r="19" spans="1:7" x14ac:dyDescent="0.3">
      <c r="A19" s="44">
        <f>DATE($B$3,10,31)</f>
        <v>46691</v>
      </c>
      <c r="B19" s="9" t="s">
        <v>92</v>
      </c>
      <c r="C19" s="9" t="s">
        <v>93</v>
      </c>
      <c r="D19" s="25" t="str">
        <f t="shared" si="0"/>
        <v>nein</v>
      </c>
      <c r="E19" s="45">
        <f t="shared" si="1"/>
        <v>0</v>
      </c>
      <c r="G19" t="s">
        <v>114</v>
      </c>
    </row>
    <row r="20" spans="1:7" x14ac:dyDescent="0.3">
      <c r="A20" s="44">
        <f>DATE($B$3,11,1)</f>
        <v>46692</v>
      </c>
      <c r="B20" s="9" t="s">
        <v>94</v>
      </c>
      <c r="C20" s="9" t="s">
        <v>95</v>
      </c>
      <c r="D20" s="25" t="str">
        <f t="shared" si="0"/>
        <v>ja</v>
      </c>
      <c r="E20" s="45">
        <f t="shared" si="1"/>
        <v>46692</v>
      </c>
      <c r="G20" t="s">
        <v>115</v>
      </c>
    </row>
    <row r="21" spans="1:7" x14ac:dyDescent="0.3">
      <c r="A21" s="44">
        <f>DATE($B$3,11,22)-MOD(WEEKDAY(DATE($B$3,11,22),2)-3,7)</f>
        <v>46708</v>
      </c>
      <c r="B21" s="9" t="s">
        <v>96</v>
      </c>
      <c r="C21" s="9" t="s">
        <v>97</v>
      </c>
      <c r="D21" s="25" t="str">
        <f t="shared" si="0"/>
        <v>nein</v>
      </c>
      <c r="E21" s="45">
        <f t="shared" si="1"/>
        <v>0</v>
      </c>
      <c r="G21" t="s">
        <v>116</v>
      </c>
    </row>
    <row r="22" spans="1:7" x14ac:dyDescent="0.3">
      <c r="A22" s="44">
        <f>DATE($B$3,12,25)</f>
        <v>46746</v>
      </c>
      <c r="B22" s="9" t="s">
        <v>98</v>
      </c>
      <c r="C22" s="9" t="s">
        <v>63</v>
      </c>
      <c r="D22" s="25" t="str">
        <f t="shared" si="0"/>
        <v>ja</v>
      </c>
      <c r="E22" s="45">
        <f t="shared" si="1"/>
        <v>46746</v>
      </c>
      <c r="G22" t="s">
        <v>117</v>
      </c>
    </row>
    <row r="23" spans="1:7" x14ac:dyDescent="0.3">
      <c r="A23" s="44">
        <f>DATE($B$3,12,26)</f>
        <v>46747</v>
      </c>
      <c r="B23" s="9" t="s">
        <v>99</v>
      </c>
      <c r="C23" s="9" t="s">
        <v>63</v>
      </c>
      <c r="D23" s="25" t="str">
        <f t="shared" si="0"/>
        <v>ja</v>
      </c>
      <c r="E23" s="45">
        <f t="shared" si="1"/>
        <v>46747</v>
      </c>
    </row>
    <row r="24" spans="1:7" x14ac:dyDescent="0.3">
      <c r="A24" s="18"/>
      <c r="B24" s="42" t="s">
        <v>100</v>
      </c>
      <c r="C24" s="26" t="s">
        <v>63</v>
      </c>
      <c r="D24" s="25" t="str">
        <f t="shared" si="0"/>
        <v/>
      </c>
      <c r="E24" s="45">
        <f t="shared" si="1"/>
        <v>0</v>
      </c>
    </row>
    <row r="25" spans="1:7" x14ac:dyDescent="0.3">
      <c r="A25" s="18"/>
      <c r="B25" s="42" t="s">
        <v>100</v>
      </c>
      <c r="C25" s="26" t="s">
        <v>63</v>
      </c>
      <c r="D25" s="25" t="str">
        <f t="shared" si="0"/>
        <v/>
      </c>
      <c r="E25" s="45">
        <f t="shared" si="1"/>
        <v>0</v>
      </c>
    </row>
    <row r="26" spans="1:7" x14ac:dyDescent="0.3">
      <c r="A26" s="18"/>
      <c r="B26" s="42" t="s">
        <v>100</v>
      </c>
      <c r="C26" s="26" t="s">
        <v>63</v>
      </c>
      <c r="D26" s="25" t="str">
        <f t="shared" si="0"/>
        <v/>
      </c>
      <c r="E26" s="45">
        <f t="shared" si="1"/>
        <v>0</v>
      </c>
    </row>
    <row r="27" spans="1:7" x14ac:dyDescent="0.3">
      <c r="A27" s="18"/>
      <c r="B27" s="42" t="s">
        <v>100</v>
      </c>
      <c r="C27" s="26" t="s">
        <v>63</v>
      </c>
      <c r="D27" s="25" t="str">
        <f t="shared" si="0"/>
        <v/>
      </c>
      <c r="E27" s="45">
        <f t="shared" si="1"/>
        <v>0</v>
      </c>
    </row>
    <row r="28" spans="1:7" x14ac:dyDescent="0.3">
      <c r="A28" s="18"/>
      <c r="B28" s="42" t="s">
        <v>100</v>
      </c>
      <c r="C28" s="26" t="s">
        <v>63</v>
      </c>
      <c r="D28" s="25" t="str">
        <f t="shared" si="0"/>
        <v/>
      </c>
      <c r="E28" s="45">
        <f t="shared" si="1"/>
        <v>0</v>
      </c>
    </row>
    <row r="29" spans="1:7" x14ac:dyDescent="0.3">
      <c r="A29" s="18"/>
      <c r="B29" s="42" t="s">
        <v>100</v>
      </c>
      <c r="C29" s="26" t="s">
        <v>63</v>
      </c>
      <c r="D29" s="29" t="str">
        <f t="shared" si="0"/>
        <v/>
      </c>
      <c r="E29" s="46">
        <f t="shared" si="1"/>
        <v>0</v>
      </c>
    </row>
    <row r="31" spans="1:7" x14ac:dyDescent="0.3">
      <c r="A31" s="40" t="s">
        <v>118</v>
      </c>
    </row>
  </sheetData>
  <conditionalFormatting sqref="A7:E29">
    <cfRule type="expression" dxfId="0" priority="1">
      <formula>$D7="nein"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62" fitToHeight="0" orientation="portrait" r:id="rId1"/>
  <headerFooter>
    <oddFooter>&amp;C&amp;8Excel mit Copilot 2027&amp;L&amp;8&amp;R&amp;8Seite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So geht's</vt:lpstr>
      <vt:lpstr>Projekt</vt:lpstr>
      <vt:lpstr>Feiertage</vt:lpstr>
      <vt:lpstr>Bundeslaender</vt:lpstr>
      <vt:lpstr>Projekt!Druckbereich</vt:lpstr>
      <vt:lpstr>'So geht''s'!Druckbereich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cp:lastPrinted>2026-10-27T06:06:26Z</cp:lastPrinted>
  <dcterms:created xsi:type="dcterms:W3CDTF">2026-10-16T21:20:45Z</dcterms:created>
  <dcterms:modified xsi:type="dcterms:W3CDTF">2026-10-27T06:08:37Z</dcterms:modified>
</cp:coreProperties>
</file>