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2D7A4F8-A6DD-4676-B91C-A6ACE8F450F3}" xr6:coauthVersionLast="47" xr6:coauthVersionMax="47" xr10:uidLastSave="{00000000-0000-0000-0000-000000000000}"/>
  <bookViews>
    <workbookView xWindow="480" yWindow="240" windowWidth="18000" windowHeight="12000" xr2:uid="{58FA9A31-88F0-420E-A856-52EDFD761CCE}"/>
  </bookViews>
  <sheets>
    <sheet name="Fahr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" i="1" l="1"/>
  <c r="L9" i="1"/>
  <c r="L8" i="1"/>
  <c r="L7" i="1"/>
  <c r="L6" i="1"/>
  <c r="L5" i="1"/>
  <c r="L11" i="1" s="1"/>
  <c r="L4" i="1"/>
  <c r="L3" i="1"/>
  <c r="L2" i="1"/>
  <c r="K10" i="1"/>
  <c r="K9" i="1"/>
  <c r="K8" i="1"/>
  <c r="K7" i="1"/>
  <c r="K6" i="1"/>
  <c r="K11" i="1" s="1"/>
  <c r="K5" i="1"/>
  <c r="K4" i="1"/>
  <c r="K3" i="1"/>
  <c r="G10" i="1"/>
  <c r="G9" i="1"/>
  <c r="G8" i="1"/>
  <c r="G7" i="1"/>
  <c r="G6" i="1"/>
  <c r="G4" i="1"/>
  <c r="G3" i="1"/>
  <c r="G2" i="1"/>
  <c r="F10" i="1"/>
  <c r="F9" i="1"/>
  <c r="F8" i="1"/>
  <c r="F7" i="1"/>
  <c r="F6" i="1"/>
  <c r="F5" i="1"/>
  <c r="F4" i="1"/>
  <c r="F3" i="1"/>
  <c r="F2" i="1"/>
  <c r="F11" i="1" l="1"/>
  <c r="G5" i="1"/>
  <c r="G11" i="1" s="1"/>
</calcChain>
</file>

<file path=xl/sharedStrings.xml><?xml version="1.0" encoding="utf-8"?>
<sst xmlns="http://schemas.openxmlformats.org/spreadsheetml/2006/main" count="30" uniqueCount="28">
  <si>
    <t>Datum</t>
  </si>
  <si>
    <t>Ziel</t>
  </si>
  <si>
    <t>Zweck</t>
  </si>
  <si>
    <t>km Beginn</t>
  </si>
  <si>
    <t>km Ende</t>
  </si>
  <si>
    <t>km</t>
  </si>
  <si>
    <t>Erstattung</t>
  </si>
  <si>
    <t>Augsburg</t>
  </si>
  <si>
    <t>Kundentermin Krause</t>
  </si>
  <si>
    <t>Ingolstadt</t>
  </si>
  <si>
    <t>Wartung Haas</t>
  </si>
  <si>
    <t>Regensburg</t>
  </si>
  <si>
    <t>Angebot Brandt</t>
  </si>
  <si>
    <t>Nürnberg</t>
  </si>
  <si>
    <t>Messe-Vorbereitung</t>
  </si>
  <si>
    <t>Schulung Yilmaz</t>
  </si>
  <si>
    <t>Würzburg</t>
  </si>
  <si>
    <t>Kundentermin Vogt</t>
  </si>
  <si>
    <t>Passau</t>
  </si>
  <si>
    <t>Wartung Kaiser</t>
  </si>
  <si>
    <t>Abholung Ersatzteile</t>
  </si>
  <si>
    <t>Bayreuth</t>
  </si>
  <si>
    <t>Kundentermin Lindner</t>
  </si>
  <si>
    <t>Pauschale je km:</t>
  </si>
  <si>
    <t>Summe</t>
  </si>
  <si>
    <t>Anschlussprüfung</t>
  </si>
  <si>
    <t>Standprüfung</t>
  </si>
  <si>
    <t>Erste 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</si>
</sst>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\ [$€-407]"/>
    <numFmt numFmtId="166" formatCode="0.00\ [$€-407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F4E7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2" borderId="0" xfId="0" applyNumberFormat="1" applyFill="1"/>
    <xf numFmtId="0" fontId="2" fillId="3" borderId="0" xfId="0" applyFont="1" applyFill="1"/>
    <xf numFmtId="0" fontId="1" fillId="0" borderId="1" xfId="0" applyFont="1" applyBorder="1"/>
    <xf numFmtId="3" fontId="1" fillId="0" borderId="1" xfId="0" applyNumberFormat="1" applyFont="1" applyBorder="1"/>
    <xf numFmtId="165" fontId="1" fillId="0" borderId="1" xfId="0" applyNumberFormat="1" applyFont="1" applyBorder="1"/>
  </cellXfs>
  <cellStyles count="1">
    <cellStyle name="Standard" xfId="0" builtinId="0"/>
  </cellStyles>
  <dxfs count="2">
    <dxf>
      <font>
        <color rgb="FF9C0006"/>
      </font>
      <fill>
        <patternFill patternType="solid">
          <fgColor indexed="64"/>
          <bgColor rgb="FFF4CCCC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0F17-8A16-40D8-8D05-F8A10C637323}">
  <dimension ref="A1:L11"/>
  <sheetViews>
    <sheetView tabSelected="1" zoomScaleNormal="100" workbookViewId="0"/>
  </sheetViews>
  <sheetFormatPr baseColWidth="10" defaultColWidth="11.44140625" defaultRowHeight="14.4" x14ac:dyDescent="0.3"/>
  <cols>
    <col min="1" max="1" width="10.21875" bestFit="1" customWidth="1"/>
    <col min="2" max="2" width="10.6640625" bestFit="1" customWidth="1"/>
    <col min="3" max="3" width="19.21875" bestFit="1" customWidth="1"/>
    <col min="4" max="4" width="10" bestFit="1" customWidth="1"/>
    <col min="5" max="5" width="8.33203125" bestFit="1" customWidth="1"/>
    <col min="6" max="6" width="5.5546875" bestFit="1" customWidth="1"/>
    <col min="7" max="7" width="9.6640625" bestFit="1" customWidth="1"/>
    <col min="9" max="9" width="16.6640625" customWidth="1"/>
    <col min="10" max="10" width="9.6640625" customWidth="1"/>
    <col min="11" max="12" width="19.44140625" customWidth="1"/>
  </cols>
  <sheetData>
    <row r="1" spans="1:12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I1" s="1" t="s">
        <v>23</v>
      </c>
      <c r="J1" s="5">
        <v>0.3</v>
      </c>
      <c r="K1" s="6" t="s">
        <v>25</v>
      </c>
      <c r="L1" s="6" t="s">
        <v>26</v>
      </c>
    </row>
    <row r="2" spans="1:12" x14ac:dyDescent="0.3">
      <c r="A2" s="2">
        <v>46266</v>
      </c>
      <c r="B2" t="s">
        <v>7</v>
      </c>
      <c r="C2" t="s">
        <v>8</v>
      </c>
      <c r="D2" s="3">
        <v>48210</v>
      </c>
      <c r="E2" s="3">
        <v>48356</v>
      </c>
      <c r="F2" s="3">
        <f>IF(OR(D2="",E2=""),"",E2-D2)</f>
        <v>146</v>
      </c>
      <c r="G2" s="4">
        <f>IF(F2="","",F2*$J$1)</f>
        <v>43.8</v>
      </c>
      <c r="K2" t="s">
        <v>27</v>
      </c>
      <c r="L2" t="str">
        <f>IF(OR(D2="",E2=""),"Nicht prüfbar",IF(E2&gt;=D2,"OK","Fehler"))</f>
        <v>OK</v>
      </c>
    </row>
    <row r="3" spans="1:12" x14ac:dyDescent="0.3">
      <c r="A3" s="2">
        <v>46268</v>
      </c>
      <c r="B3" t="s">
        <v>9</v>
      </c>
      <c r="C3" t="s">
        <v>10</v>
      </c>
      <c r="D3" s="3">
        <v>48356</v>
      </c>
      <c r="E3" s="3">
        <v>48510</v>
      </c>
      <c r="F3" s="3">
        <f t="shared" ref="F3:F10" si="0">IF(OR(D3="",E3=""),"",E3-D3)</f>
        <v>154</v>
      </c>
      <c r="G3" s="4">
        <f t="shared" ref="G3:G11" si="1">IF(F3="","",F3*$J$1)</f>
        <v>46.199999999999996</v>
      </c>
      <c r="K3" t="str">
        <f>IF(OR(D3="",E2=""),"Nicht prüfbar",IF(D3=E2,"OK","Abweichung"))</f>
        <v>OK</v>
      </c>
      <c r="L3" t="str">
        <f t="shared" ref="L3:L10" si="2">IF(OR(D3="",E3=""),"Nicht prüfbar",IF(E3&gt;=D3,"OK","Fehler"))</f>
        <v>OK</v>
      </c>
    </row>
    <row r="4" spans="1:12" x14ac:dyDescent="0.3">
      <c r="A4" s="2">
        <v>46273</v>
      </c>
      <c r="B4" t="s">
        <v>11</v>
      </c>
      <c r="C4" t="s">
        <v>12</v>
      </c>
      <c r="D4" s="3">
        <v>48510</v>
      </c>
      <c r="E4" s="3">
        <v>48772</v>
      </c>
      <c r="F4" s="3">
        <f t="shared" si="0"/>
        <v>262</v>
      </c>
      <c r="G4" s="4">
        <f t="shared" si="1"/>
        <v>78.599999999999994</v>
      </c>
      <c r="K4" t="str">
        <f t="shared" ref="K4:K10" si="3">IF(OR(D4="",E3=""),"Nicht prüfbar",IF(D4=E3,"OK","Abweichung"))</f>
        <v>OK</v>
      </c>
      <c r="L4" t="str">
        <f t="shared" si="2"/>
        <v>OK</v>
      </c>
    </row>
    <row r="5" spans="1:12" x14ac:dyDescent="0.3">
      <c r="A5" s="2">
        <v>46275</v>
      </c>
      <c r="B5" t="s">
        <v>13</v>
      </c>
      <c r="C5" t="s">
        <v>14</v>
      </c>
      <c r="D5" s="3">
        <v>48772</v>
      </c>
      <c r="E5" s="3">
        <v>49114</v>
      </c>
      <c r="F5" s="3">
        <f t="shared" si="0"/>
        <v>342</v>
      </c>
      <c r="G5" s="4">
        <f t="shared" si="1"/>
        <v>102.6</v>
      </c>
      <c r="K5" t="str">
        <f t="shared" si="3"/>
        <v>OK</v>
      </c>
      <c r="L5" t="str">
        <f t="shared" si="2"/>
        <v>OK</v>
      </c>
    </row>
    <row r="6" spans="1:12" x14ac:dyDescent="0.3">
      <c r="A6" s="2">
        <v>46280</v>
      </c>
      <c r="B6" t="s">
        <v>7</v>
      </c>
      <c r="C6" t="s">
        <v>15</v>
      </c>
      <c r="D6" s="3">
        <v>49287</v>
      </c>
      <c r="E6" s="3">
        <v>49431</v>
      </c>
      <c r="F6" s="3">
        <f t="shared" si="0"/>
        <v>144</v>
      </c>
      <c r="G6" s="4">
        <f t="shared" si="1"/>
        <v>43.199999999999996</v>
      </c>
      <c r="K6" t="str">
        <f t="shared" si="3"/>
        <v>Abweichung</v>
      </c>
      <c r="L6" t="str">
        <f t="shared" si="2"/>
        <v>OK</v>
      </c>
    </row>
    <row r="7" spans="1:12" x14ac:dyDescent="0.3">
      <c r="A7" s="2">
        <v>46282</v>
      </c>
      <c r="B7" t="s">
        <v>16</v>
      </c>
      <c r="C7" t="s">
        <v>17</v>
      </c>
      <c r="D7" s="3">
        <v>49431</v>
      </c>
      <c r="E7" s="3">
        <v>49962</v>
      </c>
      <c r="F7" s="3">
        <f t="shared" si="0"/>
        <v>531</v>
      </c>
      <c r="G7" s="4">
        <f t="shared" si="1"/>
        <v>159.29999999999998</v>
      </c>
      <c r="K7" t="str">
        <f t="shared" si="3"/>
        <v>OK</v>
      </c>
      <c r="L7" t="str">
        <f t="shared" si="2"/>
        <v>OK</v>
      </c>
    </row>
    <row r="8" spans="1:12" x14ac:dyDescent="0.3">
      <c r="A8" s="2">
        <v>46287</v>
      </c>
      <c r="B8" t="s">
        <v>18</v>
      </c>
      <c r="C8" t="s">
        <v>19</v>
      </c>
      <c r="D8" s="3">
        <v>49962</v>
      </c>
      <c r="E8" s="3">
        <v>50418</v>
      </c>
      <c r="F8" s="3">
        <f t="shared" si="0"/>
        <v>456</v>
      </c>
      <c r="G8" s="4">
        <f t="shared" si="1"/>
        <v>136.79999999999998</v>
      </c>
      <c r="K8" t="str">
        <f t="shared" si="3"/>
        <v>OK</v>
      </c>
      <c r="L8" t="str">
        <f t="shared" si="2"/>
        <v>OK</v>
      </c>
    </row>
    <row r="9" spans="1:12" x14ac:dyDescent="0.3">
      <c r="A9" s="2">
        <v>46289</v>
      </c>
      <c r="B9" t="s">
        <v>9</v>
      </c>
      <c r="C9" t="s">
        <v>20</v>
      </c>
      <c r="D9" s="3">
        <v>50418</v>
      </c>
      <c r="E9" s="3">
        <v>50572</v>
      </c>
      <c r="F9" s="3">
        <f t="shared" si="0"/>
        <v>154</v>
      </c>
      <c r="G9" s="4">
        <f t="shared" si="1"/>
        <v>46.199999999999996</v>
      </c>
      <c r="K9" t="str">
        <f t="shared" si="3"/>
        <v>OK</v>
      </c>
      <c r="L9" t="str">
        <f t="shared" si="2"/>
        <v>OK</v>
      </c>
    </row>
    <row r="10" spans="1:12" x14ac:dyDescent="0.3">
      <c r="A10" s="2">
        <v>46294</v>
      </c>
      <c r="B10" t="s">
        <v>21</v>
      </c>
      <c r="C10" t="s">
        <v>22</v>
      </c>
      <c r="D10" s="3">
        <v>50572</v>
      </c>
      <c r="E10" s="3">
        <v>51040</v>
      </c>
      <c r="F10" s="3">
        <f t="shared" si="0"/>
        <v>468</v>
      </c>
      <c r="G10" s="4">
        <f t="shared" si="1"/>
        <v>140.4</v>
      </c>
      <c r="K10" t="str">
        <f t="shared" si="3"/>
        <v>OK</v>
      </c>
      <c r="L10" t="str">
        <f t="shared" si="2"/>
        <v>OK</v>
      </c>
    </row>
    <row r="11" spans="1:12" x14ac:dyDescent="0.3">
      <c r="A11" s="7" t="s">
        <v>24</v>
      </c>
      <c r="B11" s="7"/>
      <c r="C11" s="7"/>
      <c r="D11" s="7"/>
      <c r="E11" s="7"/>
      <c r="F11" s="8">
        <f>SUM(F2:F10)</f>
        <v>2657</v>
      </c>
      <c r="G11" s="9">
        <f>SUM(G2:G10)</f>
        <v>797.09999999999991</v>
      </c>
      <c r="K11" s="1" t="str">
        <f>IF(COUNTIF(K3:K10,"Abweichung")=0,"Alle Anschlüsse OK",COUNTIF(K3:K10,"Abweichung")&amp;" Abweichung(en)")</f>
        <v>1 Abweichung(en)</v>
      </c>
      <c r="L11" s="1" t="str">
        <f>IF(COUNTIF(L2:L10,"Fehler")=0,"Alle Stände OK",COUNTIF(L2:L10,"Fehler")&amp;" Fehler")</f>
        <v>Alle Stände OK</v>
      </c>
    </row>
  </sheetData>
  <conditionalFormatting sqref="K2:K10">
    <cfRule type="containsText" dxfId="1" priority="1" operator="containsText" text="Abweichung">
      <formula>NOT(ISERROR(SEARCH("Abweichung",K2)))</formula>
    </cfRule>
  </conditionalFormatting>
  <conditionalFormatting sqref="L2:L10">
    <cfRule type="containsText" dxfId="0" priority="2" operator="containsText" text="Fehler">
      <formula>NOT(ISERROR(SEARCH("Fehler",L2)))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2026-10-12T08:13:02Z</dcterms:created>
  <dcterms:modified xsi:type="dcterms:W3CDTF">2026-10-25T12:59:15Z</dcterms:modified>
</cp:coreProperties>
</file>